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color_A/"/>
    </mc:Choice>
  </mc:AlternateContent>
  <xr:revisionPtr revIDLastSave="0" documentId="8_{8242A3DC-6AD3-4987-B2F1-9F9F8D05D394}" xr6:coauthVersionLast="47" xr6:coauthVersionMax="47" xr10:uidLastSave="{00000000-0000-0000-0000-000000000000}"/>
  <bookViews>
    <workbookView xWindow="-120" yWindow="-120" windowWidth="29040" windowHeight="15720" xr2:uid="{5933CFD8-3906-4167-A9E9-4C8DA4FB34E8}"/>
  </bookViews>
  <sheets>
    <sheet name="⑩ｘ11ミックス" sheetId="1" r:id="rId1"/>
  </sheets>
  <externalReferences>
    <externalReference r:id="rId2"/>
  </externalReferences>
  <definedNames>
    <definedName name="aki" localSheetId="0">⑩ｘ11ミックス!$AF$63</definedName>
    <definedName name="aki">#REF!</definedName>
    <definedName name="haru" localSheetId="0">⑩ｘ11ミックス!$AF$60</definedName>
    <definedName name="haru">#REF!</definedName>
    <definedName name="huyu" localSheetId="0">⑩ｘ11ミックス!$AF$64</definedName>
    <definedName name="huyu">#REF!</definedName>
    <definedName name="nasi" localSheetId="0">⑩ｘ11ミックス!$AF$65</definedName>
    <definedName name="nasi">#REF!</definedName>
    <definedName name="natu" localSheetId="0">⑩ｘ11ミックス!$AF$61</definedName>
    <definedName name="natu">#REF!</definedName>
    <definedName name="_xlnm.Print_Area" localSheetId="0">⑩ｘ11ミックス!$A$1:$AD$66</definedName>
    <definedName name="zero" localSheetId="0">⑩ｘ11ミックス!$AF$62</definedName>
    <definedName name="zero">#REF!</definedName>
    <definedName name="あ" localSheetId="0">INDIRECT(⑩ｘ11ミックス!$AK$57)</definedName>
    <definedName name="あ">INDIRECT(#REF!)</definedName>
    <definedName name="い" localSheetId="0">INDIRECT(⑩ｘ11ミックス!$AK$58)</definedName>
    <definedName name="い">INDIRECT(#REF!)</definedName>
    <definedName name="う" localSheetId="0">INDIRECT(⑩ｘ11ミックス!$AK$59)</definedName>
    <definedName name="う">INDIRECT(#REF!)</definedName>
    <definedName name="え" localSheetId="0">INDIRECT(⑩ｘ11ミックス!$AK$60)</definedName>
    <definedName name="え">INDIRECT(#REF!)</definedName>
    <definedName name="お" localSheetId="0">INDIRECT(⑩ｘ11ミックス!$AK$61)</definedName>
    <definedName name="お">INDIRECT(#REF!)</definedName>
    <definedName name="か" localSheetId="0">INDIRECT(⑩ｘ11ミックス!$AK$62)</definedName>
    <definedName name="か">INDIRECT(#REF!)</definedName>
    <definedName name="き" localSheetId="0">INDIRECT(⑩ｘ11ミックス!$AK$63)</definedName>
    <definedName name="き">INDIRECT(#REF!)</definedName>
    <definedName name="く" localSheetId="0">INDIRECT(⑩ｘ11ミックス!$AK$64)</definedName>
    <definedName name="く">INDIRECT(#REF!)</definedName>
    <definedName name="け" localSheetId="0">INDIRECT(⑩ｘ11ミックス!$AK$65)</definedName>
    <definedName name="け">INDIRECT(#REF!)</definedName>
    <definedName name="さ" localSheetId="0">INDIRECT(⑩ｘ11ミックス!$AM$57)</definedName>
    <definedName name="さ">INDIRECT(#REF!)</definedName>
    <definedName name="し" localSheetId="0">INDIRECT(⑩ｘ11ミックス!$AM$58)</definedName>
    <definedName name="し">INDIRECT(#REF!)</definedName>
    <definedName name="す" localSheetId="0">INDIRECT(⑩ｘ11ミックス!$AM$59)</definedName>
    <definedName name="す">INDIRECT(#REF!)</definedName>
    <definedName name="せ" localSheetId="0">INDIRECT(⑩ｘ11ミックス!$AM$60)</definedName>
    <definedName name="せ">INDIRECT(#REF!)</definedName>
    <definedName name="そ" localSheetId="0">INDIRECT(⑩ｘ11ミックス!$AM$61)</definedName>
    <definedName name="そ">INDIRECT(#REF!)</definedName>
    <definedName name="た" localSheetId="0">INDIRECT(⑩ｘ11ミックス!$AM$62)</definedName>
    <definedName name="た">INDIRECT(#REF!)</definedName>
    <definedName name="ち" localSheetId="0">INDIRECT(⑩ｘ11ミックス!$AM$63)</definedName>
    <definedName name="ち">INDIRECT(#REF!)</definedName>
    <definedName name="つ" localSheetId="0">INDIRECT(⑩ｘ11ミックス!$AM$64)</definedName>
    <definedName name="つ">INDIRECT(#REF!)</definedName>
    <definedName name="て" localSheetId="0">INDIRECT(⑩ｘ11ミックス!$AM$65)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17" i="1" l="1"/>
  <c r="CY116" i="1"/>
  <c r="CY115" i="1"/>
  <c r="CY114" i="1"/>
  <c r="CY113" i="1"/>
  <c r="CZ113" i="1" s="1"/>
  <c r="CY112" i="1"/>
  <c r="CY111" i="1"/>
  <c r="CY110" i="1"/>
  <c r="CZ110" i="1" s="1"/>
  <c r="CY109" i="1"/>
  <c r="CY108" i="1"/>
  <c r="CZ108" i="1" s="1"/>
  <c r="CY107" i="1"/>
  <c r="CZ107" i="1" s="1"/>
  <c r="CY106" i="1"/>
  <c r="CY105" i="1"/>
  <c r="CY104" i="1"/>
  <c r="CY103" i="1"/>
  <c r="CY102" i="1"/>
  <c r="CY101" i="1"/>
  <c r="CZ101" i="1" s="1"/>
  <c r="CY100" i="1"/>
  <c r="CY99" i="1"/>
  <c r="CY98" i="1"/>
  <c r="CZ98" i="1" s="1"/>
  <c r="CY97" i="1"/>
  <c r="CZ97" i="1" s="1"/>
  <c r="CY96" i="1"/>
  <c r="CY95" i="1"/>
  <c r="CY94" i="1"/>
  <c r="CZ94" i="1" s="1"/>
  <c r="CY93" i="1"/>
  <c r="CY92" i="1"/>
  <c r="CY91" i="1"/>
  <c r="DF90" i="1"/>
  <c r="DG90" i="1" s="1"/>
  <c r="CY90" i="1"/>
  <c r="CZ90" i="1" s="1"/>
  <c r="DF89" i="1"/>
  <c r="CY89" i="1"/>
  <c r="DF88" i="1"/>
  <c r="CY88" i="1"/>
  <c r="CZ88" i="1" s="1"/>
  <c r="DF87" i="1"/>
  <c r="DG87" i="1" s="1"/>
  <c r="CY87" i="1"/>
  <c r="CZ87" i="1" s="1"/>
  <c r="DF86" i="1"/>
  <c r="CY86" i="1"/>
  <c r="DF85" i="1"/>
  <c r="CY85" i="1"/>
  <c r="DF84" i="1"/>
  <c r="CY84" i="1"/>
  <c r="CZ84" i="1" s="1"/>
  <c r="DF83" i="1"/>
  <c r="CY83" i="1"/>
  <c r="DF82" i="1"/>
  <c r="CY82" i="1"/>
  <c r="DF81" i="1"/>
  <c r="CY81" i="1"/>
  <c r="CZ81" i="1" s="1"/>
  <c r="DF80" i="1"/>
  <c r="DG80" i="1" s="1"/>
  <c r="CY80" i="1"/>
  <c r="DF79" i="1"/>
  <c r="CY79" i="1"/>
  <c r="DF78" i="1"/>
  <c r="DG78" i="1" s="1"/>
  <c r="CY78" i="1"/>
  <c r="CZ78" i="1" s="1"/>
  <c r="DF77" i="1"/>
  <c r="CY77" i="1"/>
  <c r="DF76" i="1"/>
  <c r="CY76" i="1"/>
  <c r="CZ76" i="1" s="1"/>
  <c r="DF75" i="1"/>
  <c r="CY75" i="1"/>
  <c r="DF74" i="1"/>
  <c r="CY74" i="1"/>
  <c r="DF73" i="1"/>
  <c r="CY73" i="1"/>
  <c r="DF72" i="1"/>
  <c r="CY72" i="1"/>
  <c r="CZ72" i="1" s="1"/>
  <c r="DF71" i="1"/>
  <c r="CY71" i="1"/>
  <c r="DF70" i="1"/>
  <c r="DG70" i="1" s="1"/>
  <c r="CY70" i="1"/>
  <c r="CZ70" i="1" s="1"/>
  <c r="DF69" i="1"/>
  <c r="CY69" i="1"/>
  <c r="CZ69" i="1" s="1"/>
  <c r="DF68" i="1"/>
  <c r="CY68" i="1"/>
  <c r="DF67" i="1"/>
  <c r="CY67" i="1"/>
  <c r="DF66" i="1"/>
  <c r="DG66" i="1" s="1"/>
  <c r="CY66" i="1"/>
  <c r="CZ66" i="1" s="1"/>
  <c r="DF65" i="1"/>
  <c r="CY65" i="1"/>
  <c r="AQ65" i="1"/>
  <c r="AO65" i="1"/>
  <c r="DF64" i="1"/>
  <c r="DG64" i="1" s="1"/>
  <c r="CY64" i="1"/>
  <c r="CZ64" i="1" s="1"/>
  <c r="DF63" i="1"/>
  <c r="CY63" i="1"/>
  <c r="CZ63" i="1" s="1"/>
  <c r="DF62" i="1"/>
  <c r="DG62" i="1" s="1"/>
  <c r="CY62" i="1"/>
  <c r="DF61" i="1"/>
  <c r="DG61" i="1" s="1"/>
  <c r="CY61" i="1"/>
  <c r="CZ61" i="1" s="1"/>
  <c r="AO61" i="1"/>
  <c r="Y61" i="1"/>
  <c r="X61" i="1"/>
  <c r="O61" i="1"/>
  <c r="N61" i="1"/>
  <c r="E61" i="1"/>
  <c r="D61" i="1"/>
  <c r="DF60" i="1"/>
  <c r="DG60" i="1" s="1"/>
  <c r="CY60" i="1"/>
  <c r="CZ60" i="1" s="1"/>
  <c r="AB60" i="1"/>
  <c r="F60" i="1"/>
  <c r="DF59" i="1"/>
  <c r="CY59" i="1"/>
  <c r="AQ59" i="1"/>
  <c r="AO59" i="1"/>
  <c r="DF58" i="1"/>
  <c r="CY58" i="1"/>
  <c r="AQ58" i="1"/>
  <c r="DF57" i="1"/>
  <c r="CY57" i="1"/>
  <c r="CZ57" i="1" s="1"/>
  <c r="DF56" i="1"/>
  <c r="CY56" i="1"/>
  <c r="CZ56" i="1" s="1"/>
  <c r="DF55" i="1"/>
  <c r="CY55" i="1"/>
  <c r="DF54" i="1"/>
  <c r="DG54" i="1" s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DG50" i="1" s="1"/>
  <c r="CY50" i="1"/>
  <c r="DF49" i="1"/>
  <c r="CY49" i="1"/>
  <c r="CZ49" i="1" s="1"/>
  <c r="DF48" i="1"/>
  <c r="DG48" i="1" s="1"/>
  <c r="CY48" i="1"/>
  <c r="CZ48" i="1" s="1"/>
  <c r="DF47" i="1"/>
  <c r="CY47" i="1"/>
  <c r="DF46" i="1"/>
  <c r="DG46" i="1" s="1"/>
  <c r="CY46" i="1"/>
  <c r="DF45" i="1"/>
  <c r="CY45" i="1"/>
  <c r="DF44" i="1"/>
  <c r="CY44" i="1"/>
  <c r="CZ44" i="1" s="1"/>
  <c r="DF43" i="1"/>
  <c r="DG43" i="1" s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DG40" i="1" s="1"/>
  <c r="CY40" i="1"/>
  <c r="CZ40" i="1" s="1"/>
  <c r="AW40" i="1"/>
  <c r="AU40" i="1"/>
  <c r="AS40" i="1"/>
  <c r="AB40" i="1"/>
  <c r="Z40" i="1"/>
  <c r="DF39" i="1"/>
  <c r="DG39" i="1" s="1"/>
  <c r="CY39" i="1"/>
  <c r="AW39" i="1"/>
  <c r="AU39" i="1"/>
  <c r="AS39" i="1"/>
  <c r="DF38" i="1"/>
  <c r="DG38" i="1" s="1"/>
  <c r="CY38" i="1"/>
  <c r="AW38" i="1"/>
  <c r="AU38" i="1"/>
  <c r="AS38" i="1"/>
  <c r="DF37" i="1"/>
  <c r="CY37" i="1"/>
  <c r="AW37" i="1"/>
  <c r="AU37" i="1"/>
  <c r="AS37" i="1"/>
  <c r="DF36" i="1"/>
  <c r="DG36" i="1" s="1"/>
  <c r="CY36" i="1"/>
  <c r="AW36" i="1"/>
  <c r="AU36" i="1"/>
  <c r="AS36" i="1"/>
  <c r="DF35" i="1"/>
  <c r="CY35" i="1"/>
  <c r="CZ35" i="1" s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DG31" i="1" s="1"/>
  <c r="CY31" i="1"/>
  <c r="DF30" i="1"/>
  <c r="CY30" i="1"/>
  <c r="CZ30" i="1" s="1"/>
  <c r="DF29" i="1"/>
  <c r="DG29" i="1" s="1"/>
  <c r="CY29" i="1"/>
  <c r="DF28" i="1"/>
  <c r="CY28" i="1"/>
  <c r="CR28" i="1"/>
  <c r="CS28" i="1" s="1"/>
  <c r="DF27" i="1"/>
  <c r="DG27" i="1" s="1"/>
  <c r="CY27" i="1"/>
  <c r="CZ27" i="1" s="1"/>
  <c r="CR27" i="1"/>
  <c r="AB27" i="1"/>
  <c r="Z27" i="1"/>
  <c r="Z60" i="1" s="1"/>
  <c r="P27" i="1"/>
  <c r="P60" i="1" s="1"/>
  <c r="H27" i="1"/>
  <c r="H60" i="1" s="1"/>
  <c r="F27" i="1"/>
  <c r="DF26" i="1"/>
  <c r="CY26" i="1"/>
  <c r="CR26" i="1"/>
  <c r="CS26" i="1" s="1"/>
  <c r="DF25" i="1"/>
  <c r="DG25" i="1" s="1"/>
  <c r="CY25" i="1"/>
  <c r="CZ25" i="1" s="1"/>
  <c r="CR25" i="1"/>
  <c r="DF24" i="1"/>
  <c r="CY24" i="1"/>
  <c r="CZ24" i="1" s="1"/>
  <c r="CR24" i="1"/>
  <c r="DF23" i="1"/>
  <c r="DG23" i="1" s="1"/>
  <c r="CY23" i="1"/>
  <c r="CZ1" i="1" s="1"/>
  <c r="CR23" i="1"/>
  <c r="DF22" i="1"/>
  <c r="DG22" i="1" s="1"/>
  <c r="CY22" i="1"/>
  <c r="CZ22" i="1" s="1"/>
  <c r="CR22" i="1"/>
  <c r="DF21" i="1"/>
  <c r="CY21" i="1"/>
  <c r="CR21" i="1"/>
  <c r="CS21" i="1" s="1"/>
  <c r="DF20" i="1"/>
  <c r="CY20" i="1"/>
  <c r="CZ20" i="1" s="1"/>
  <c r="CR20" i="1"/>
  <c r="DF19" i="1"/>
  <c r="DG19" i="1" s="1"/>
  <c r="CY19" i="1"/>
  <c r="CZ19" i="1" s="1"/>
  <c r="CR19" i="1"/>
  <c r="CS19" i="1" s="1"/>
  <c r="DF18" i="1"/>
  <c r="CY18" i="1"/>
  <c r="CZ18" i="1" s="1"/>
  <c r="CR18" i="1"/>
  <c r="DF17" i="1"/>
  <c r="CY17" i="1"/>
  <c r="CZ17" i="1" s="1"/>
  <c r="CR17" i="1"/>
  <c r="R17" i="1"/>
  <c r="R50" i="1" s="1"/>
  <c r="P17" i="1"/>
  <c r="P50" i="1" s="1"/>
  <c r="DF16" i="1"/>
  <c r="DG16" i="1" s="1"/>
  <c r="CY16" i="1"/>
  <c r="CZ16" i="1" s="1"/>
  <c r="CR16" i="1"/>
  <c r="DF15" i="1"/>
  <c r="CY15" i="1"/>
  <c r="CZ15" i="1" s="1"/>
  <c r="CR15" i="1"/>
  <c r="CS15" i="1" s="1"/>
  <c r="DF14" i="1"/>
  <c r="DG33" i="1" s="1"/>
  <c r="CY14" i="1"/>
  <c r="CR14" i="1"/>
  <c r="DF13" i="1"/>
  <c r="DG13" i="1" s="1"/>
  <c r="CY13" i="1"/>
  <c r="CR13" i="1"/>
  <c r="DF12" i="1"/>
  <c r="DG12" i="1" s="1"/>
  <c r="CY12" i="1"/>
  <c r="CR12" i="1"/>
  <c r="CS12" i="1" s="1"/>
  <c r="DF11" i="1"/>
  <c r="CY11" i="1"/>
  <c r="CR11" i="1"/>
  <c r="DF10" i="1"/>
  <c r="CY10" i="1"/>
  <c r="CR10" i="1"/>
  <c r="DF9" i="1"/>
  <c r="DG9" i="1" s="1"/>
  <c r="CY9" i="1"/>
  <c r="CR9" i="1"/>
  <c r="CS9" i="1" s="1"/>
  <c r="AQ9" i="1"/>
  <c r="AP9" i="1"/>
  <c r="AM9" i="1"/>
  <c r="AK9" i="1"/>
  <c r="DF8" i="1"/>
  <c r="DG8" i="1" s="1"/>
  <c r="CY8" i="1"/>
  <c r="CR8" i="1"/>
  <c r="AQ8" i="1"/>
  <c r="AP8" i="1"/>
  <c r="AM8" i="1"/>
  <c r="AK8" i="1"/>
  <c r="DF7" i="1"/>
  <c r="CY7" i="1"/>
  <c r="CZ7" i="1" s="1"/>
  <c r="CR7" i="1"/>
  <c r="CS7" i="1" s="1"/>
  <c r="AQ7" i="1"/>
  <c r="AO63" i="1" s="1"/>
  <c r="AM7" i="1"/>
  <c r="AK7" i="1"/>
  <c r="Z7" i="1"/>
  <c r="R7" i="1"/>
  <c r="R40" i="1" s="1"/>
  <c r="P7" i="1"/>
  <c r="P40" i="1" s="1"/>
  <c r="DG6" i="1"/>
  <c r="BU6" i="1" s="1"/>
  <c r="DF6" i="1"/>
  <c r="CY6" i="1"/>
  <c r="CR6" i="1"/>
  <c r="AQ6" i="1"/>
  <c r="AQ62" i="1" s="1"/>
  <c r="AM6" i="1"/>
  <c r="AK6" i="1"/>
  <c r="DF5" i="1"/>
  <c r="CY5" i="1"/>
  <c r="CZ5" i="1" s="1"/>
  <c r="CR5" i="1"/>
  <c r="CS5" i="1" s="1"/>
  <c r="AQ5" i="1"/>
  <c r="AQ61" i="1" s="1"/>
  <c r="AM5" i="1"/>
  <c r="AK5" i="1"/>
  <c r="DF4" i="1"/>
  <c r="DG4" i="1" s="1"/>
  <c r="CY4" i="1"/>
  <c r="CZ4" i="1" s="1"/>
  <c r="CR4" i="1"/>
  <c r="CS1" i="1" s="1"/>
  <c r="AQ4" i="1"/>
  <c r="AP4" i="1" s="1"/>
  <c r="AM4" i="1"/>
  <c r="AK4" i="1"/>
  <c r="DF3" i="1"/>
  <c r="DG3" i="1" s="1"/>
  <c r="CY3" i="1"/>
  <c r="CR3" i="1"/>
  <c r="CS14" i="1" s="1"/>
  <c r="AQ3" i="1"/>
  <c r="AB7" i="1" s="1"/>
  <c r="AP3" i="1"/>
  <c r="AM3" i="1"/>
  <c r="AK3" i="1"/>
  <c r="DF2" i="1"/>
  <c r="CY2" i="1"/>
  <c r="CZ62" i="1" s="1"/>
  <c r="CR2" i="1"/>
  <c r="AQ2" i="1"/>
  <c r="AO58" i="1" s="1"/>
  <c r="AP2" i="1"/>
  <c r="AM2" i="1"/>
  <c r="AK2" i="1"/>
  <c r="DF1" i="1"/>
  <c r="DG59" i="1" s="1"/>
  <c r="CY1" i="1"/>
  <c r="CR1" i="1"/>
  <c r="AQ1" i="1"/>
  <c r="AO57" i="1" s="1"/>
  <c r="AP1" i="1"/>
  <c r="AM1" i="1"/>
  <c r="AK1" i="1"/>
  <c r="BT4" i="1" l="1"/>
  <c r="BE4" i="1" s="1"/>
  <c r="BP4" i="1"/>
  <c r="BA4" i="1" s="1"/>
  <c r="BU4" i="1"/>
  <c r="BQ4" i="1"/>
  <c r="BS5" i="1"/>
  <c r="BO5" i="1"/>
  <c r="BP5" i="1"/>
  <c r="BA5" i="1" s="1"/>
  <c r="BT5" i="1"/>
  <c r="BE5" i="1" s="1"/>
  <c r="BT1" i="1"/>
  <c r="BE1" i="1" s="1"/>
  <c r="BP1" i="1"/>
  <c r="BA1" i="1" s="1"/>
  <c r="BU8" i="1"/>
  <c r="BQ8" i="1"/>
  <c r="BS9" i="1"/>
  <c r="BO9" i="1"/>
  <c r="BU9" i="1"/>
  <c r="BQ9" i="1"/>
  <c r="BU3" i="1"/>
  <c r="BQ3" i="1"/>
  <c r="BS7" i="1"/>
  <c r="BO7" i="1"/>
  <c r="BT7" i="1"/>
  <c r="BE7" i="1" s="1"/>
  <c r="BP7" i="1"/>
  <c r="BA7" i="1" s="1"/>
  <c r="BS1" i="1"/>
  <c r="BO1" i="1"/>
  <c r="CZ14" i="1"/>
  <c r="AP6" i="1"/>
  <c r="DG18" i="1"/>
  <c r="CS23" i="1"/>
  <c r="CZ26" i="1"/>
  <c r="CZ37" i="1"/>
  <c r="CZ51" i="1"/>
  <c r="DG89" i="1"/>
  <c r="CZ102" i="1"/>
  <c r="DG10" i="1"/>
  <c r="DG68" i="1"/>
  <c r="CS4" i="1"/>
  <c r="DG14" i="1"/>
  <c r="CZ23" i="1"/>
  <c r="DG26" i="1"/>
  <c r="CZ46" i="1"/>
  <c r="CZ83" i="1"/>
  <c r="CZ104" i="1"/>
  <c r="DG1" i="1"/>
  <c r="F7" i="1"/>
  <c r="F40" i="1" s="1"/>
  <c r="CS11" i="1"/>
  <c r="CZ105" i="1"/>
  <c r="DG37" i="1"/>
  <c r="DG45" i="1"/>
  <c r="CZ103" i="1"/>
  <c r="H7" i="1"/>
  <c r="H40" i="1" s="1"/>
  <c r="DG83" i="1"/>
  <c r="CZ11" i="1"/>
  <c r="CZ28" i="1"/>
  <c r="CZ34" i="1"/>
  <c r="CZ55" i="1"/>
  <c r="DG69" i="1"/>
  <c r="DG76" i="1"/>
  <c r="CZ91" i="1"/>
  <c r="CZ106" i="1"/>
  <c r="DG82" i="1"/>
  <c r="H17" i="1"/>
  <c r="H50" i="1" s="1"/>
  <c r="AQ60" i="1"/>
  <c r="CS8" i="1"/>
  <c r="Z17" i="1"/>
  <c r="Z50" i="1" s="1"/>
  <c r="DG28" i="1"/>
  <c r="CZ77" i="1"/>
  <c r="CZ92" i="1"/>
  <c r="DG75" i="1"/>
  <c r="CS2" i="1"/>
  <c r="DG11" i="1"/>
  <c r="CS20" i="1"/>
  <c r="DG34" i="1"/>
  <c r="DG44" i="1"/>
  <c r="DG55" i="1"/>
  <c r="CZ93" i="1"/>
  <c r="CZ8" i="1"/>
  <c r="AB17" i="1"/>
  <c r="AB50" i="1" s="1"/>
  <c r="CS24" i="1"/>
  <c r="CZ29" i="1"/>
  <c r="CZ38" i="1"/>
  <c r="CZ43" i="1"/>
  <c r="CZ47" i="1"/>
  <c r="CZ50" i="1"/>
  <c r="DG77" i="1"/>
  <c r="DG84" i="1"/>
  <c r="CZ2" i="1"/>
  <c r="AO64" i="1"/>
  <c r="R27" i="1"/>
  <c r="R60" i="1" s="1"/>
  <c r="DG47" i="1"/>
  <c r="AQ63" i="1"/>
  <c r="CZ85" i="1"/>
  <c r="CS17" i="1"/>
  <c r="CZ71" i="1"/>
  <c r="DG85" i="1"/>
  <c r="DG2" i="1"/>
  <c r="CZ12" i="1"/>
  <c r="DG20" i="1"/>
  <c r="DG24" i="1"/>
  <c r="CZ39" i="1"/>
  <c r="CZ54" i="1"/>
  <c r="DG56" i="1"/>
  <c r="CZ58" i="1"/>
  <c r="AQ64" i="1"/>
  <c r="CZ86" i="1"/>
  <c r="CZ95" i="1"/>
  <c r="CZ109" i="1"/>
  <c r="AO62" i="1"/>
  <c r="DG71" i="1"/>
  <c r="DG58" i="1"/>
  <c r="CZ79" i="1"/>
  <c r="DG86" i="1"/>
  <c r="CZ96" i="1"/>
  <c r="DG51" i="1"/>
  <c r="CS13" i="1"/>
  <c r="DG15" i="1"/>
  <c r="DG17" i="1"/>
  <c r="DG30" i="1"/>
  <c r="DG35" i="1"/>
  <c r="CZ53" i="1"/>
  <c r="DG63" i="1"/>
  <c r="CZ65" i="1"/>
  <c r="DG79" i="1"/>
  <c r="CZ111" i="1"/>
  <c r="CZ21" i="1"/>
  <c r="DG53" i="1"/>
  <c r="AO60" i="1"/>
  <c r="CZ80" i="1"/>
  <c r="CS3" i="1"/>
  <c r="BQ6" i="1"/>
  <c r="CZ13" i="1"/>
  <c r="CS16" i="1"/>
  <c r="DG21" i="1"/>
  <c r="CS25" i="1"/>
  <c r="CS27" i="1"/>
  <c r="CZ31" i="1"/>
  <c r="CZ36" i="1"/>
  <c r="DG65" i="1"/>
  <c r="DG72" i="1"/>
  <c r="CZ112" i="1"/>
  <c r="CZ9" i="1"/>
  <c r="CZ42" i="1"/>
  <c r="CZ73" i="1"/>
  <c r="CZ3" i="1"/>
  <c r="AP5" i="1"/>
  <c r="DG5" i="1"/>
  <c r="CS22" i="1"/>
  <c r="AQ57" i="1"/>
  <c r="DG73" i="1"/>
  <c r="CZ99" i="1"/>
  <c r="CZ32" i="1"/>
  <c r="CZ41" i="1"/>
  <c r="DG42" i="1"/>
  <c r="CZ74" i="1"/>
  <c r="AP7" i="1"/>
  <c r="CS18" i="1"/>
  <c r="DG49" i="1"/>
  <c r="CZ100" i="1"/>
  <c r="CZ114" i="1"/>
  <c r="CS6" i="1"/>
  <c r="DG7" i="1"/>
  <c r="CS10" i="1"/>
  <c r="DG32" i="1"/>
  <c r="DG41" i="1"/>
  <c r="CZ52" i="1"/>
  <c r="CZ59" i="1"/>
  <c r="CZ67" i="1"/>
  <c r="DG74" i="1"/>
  <c r="DG81" i="1"/>
  <c r="DG88" i="1"/>
  <c r="CZ115" i="1"/>
  <c r="F17" i="1"/>
  <c r="F50" i="1" s="1"/>
  <c r="DG67" i="1"/>
  <c r="CZ89" i="1"/>
  <c r="CZ116" i="1"/>
  <c r="CZ6" i="1"/>
  <c r="CZ10" i="1"/>
  <c r="CZ33" i="1"/>
  <c r="CZ45" i="1"/>
  <c r="DG52" i="1"/>
  <c r="DG57" i="1"/>
  <c r="CZ68" i="1"/>
  <c r="CZ75" i="1"/>
  <c r="CZ82" i="1"/>
  <c r="CZ117" i="1"/>
  <c r="AZ1" i="1" l="1"/>
  <c r="BT3" i="1"/>
  <c r="BE3" i="1" s="1"/>
  <c r="BP3" i="1"/>
  <c r="BA3" i="1" s="1"/>
  <c r="BU2" i="1"/>
  <c r="BQ2" i="1"/>
  <c r="BD1" i="1"/>
  <c r="BA40" i="1"/>
  <c r="G27" i="1"/>
  <c r="G60" i="1" s="1"/>
  <c r="BO2" i="1"/>
  <c r="BS2" i="1"/>
  <c r="G28" i="1"/>
  <c r="G61" i="1" s="1"/>
  <c r="BE40" i="1"/>
  <c r="BT9" i="1"/>
  <c r="BE9" i="1" s="1"/>
  <c r="BP9" i="1"/>
  <c r="BA9" i="1" s="1"/>
  <c r="AZ7" i="1"/>
  <c r="BB7" i="1"/>
  <c r="BU1" i="1"/>
  <c r="BF1" i="1" s="1"/>
  <c r="BQ1" i="1"/>
  <c r="BB1" i="1" s="1"/>
  <c r="BF7" i="1"/>
  <c r="BD7" i="1"/>
  <c r="BU7" i="1"/>
  <c r="BQ7" i="1"/>
  <c r="BO6" i="1"/>
  <c r="BS6" i="1"/>
  <c r="BS8" i="1"/>
  <c r="BO8" i="1"/>
  <c r="BT2" i="1"/>
  <c r="BE2" i="1" s="1"/>
  <c r="BP2" i="1"/>
  <c r="BA2" i="1" s="1"/>
  <c r="AZ9" i="1"/>
  <c r="BD9" i="1"/>
  <c r="BO4" i="1"/>
  <c r="BS4" i="1"/>
  <c r="G7" i="1"/>
  <c r="G40" i="1" s="1"/>
  <c r="BA34" i="1"/>
  <c r="G8" i="1"/>
  <c r="G41" i="1" s="1"/>
  <c r="BE34" i="1"/>
  <c r="BS3" i="1"/>
  <c r="BO3" i="1"/>
  <c r="Q18" i="1"/>
  <c r="Q51" i="1" s="1"/>
  <c r="BE38" i="1"/>
  <c r="BP6" i="1"/>
  <c r="BA6" i="1" s="1"/>
  <c r="BT6" i="1"/>
  <c r="BE6" i="1" s="1"/>
  <c r="BA38" i="1"/>
  <c r="Q17" i="1"/>
  <c r="Q50" i="1" s="1"/>
  <c r="AZ5" i="1"/>
  <c r="BD5" i="1"/>
  <c r="BT8" i="1"/>
  <c r="BE8" i="1" s="1"/>
  <c r="BP8" i="1"/>
  <c r="BA8" i="1" s="1"/>
  <c r="G17" i="1"/>
  <c r="G50" i="1" s="1"/>
  <c r="BA37" i="1"/>
  <c r="BU5" i="1"/>
  <c r="BF5" i="1" s="1"/>
  <c r="BQ5" i="1"/>
  <c r="BB5" i="1" s="1"/>
  <c r="BE37" i="1"/>
  <c r="G18" i="1"/>
  <c r="G51" i="1" s="1"/>
  <c r="BB34" i="1" l="1"/>
  <c r="I7" i="1"/>
  <c r="I40" i="1" s="1"/>
  <c r="I8" i="1"/>
  <c r="I41" i="1" s="1"/>
  <c r="BF34" i="1"/>
  <c r="BB38" i="1"/>
  <c r="S17" i="1"/>
  <c r="S50" i="1" s="1"/>
  <c r="S18" i="1"/>
  <c r="S51" i="1" s="1"/>
  <c r="BF38" i="1"/>
  <c r="AT7" i="1"/>
  <c r="AZ40" i="1"/>
  <c r="E27" i="1"/>
  <c r="E60" i="1" s="1"/>
  <c r="AA18" i="1"/>
  <c r="AA51" i="1" s="1"/>
  <c r="BE39" i="1"/>
  <c r="AV7" i="1"/>
  <c r="AG7" i="1"/>
  <c r="BD40" i="1"/>
  <c r="BA39" i="1"/>
  <c r="AA17" i="1"/>
  <c r="AA50" i="1" s="1"/>
  <c r="I28" i="1"/>
  <c r="I61" i="1" s="1"/>
  <c r="BF40" i="1"/>
  <c r="BA42" i="1"/>
  <c r="AA27" i="1"/>
  <c r="AA60" i="1" s="1"/>
  <c r="BE42" i="1"/>
  <c r="AA28" i="1"/>
  <c r="AA61" i="1" s="1"/>
  <c r="BF4" i="1"/>
  <c r="BD4" i="1"/>
  <c r="BF2" i="1"/>
  <c r="BD2" i="1"/>
  <c r="BF3" i="1"/>
  <c r="BD3" i="1"/>
  <c r="BB4" i="1"/>
  <c r="AZ4" i="1"/>
  <c r="BB2" i="1"/>
  <c r="AZ2" i="1"/>
  <c r="BF9" i="1"/>
  <c r="AV9" i="1"/>
  <c r="AG9" i="1"/>
  <c r="BD42" i="1"/>
  <c r="AZ42" i="1"/>
  <c r="Y27" i="1"/>
  <c r="Y60" i="1" s="1"/>
  <c r="AZ3" i="1"/>
  <c r="BB3" i="1"/>
  <c r="BB40" i="1"/>
  <c r="I27" i="1"/>
  <c r="I60" i="1" s="1"/>
  <c r="AG5" i="1"/>
  <c r="AV5" i="1"/>
  <c r="BD38" i="1"/>
  <c r="BB8" i="1"/>
  <c r="AZ8" i="1"/>
  <c r="AA7" i="1"/>
  <c r="AA40" i="1" s="1"/>
  <c r="BA36" i="1"/>
  <c r="BF8" i="1"/>
  <c r="BD8" i="1"/>
  <c r="AA8" i="1"/>
  <c r="AA41" i="1" s="1"/>
  <c r="BE36" i="1"/>
  <c r="AG1" i="1"/>
  <c r="BD34" i="1"/>
  <c r="AV1" i="1"/>
  <c r="Q27" i="1"/>
  <c r="Q60" i="1" s="1"/>
  <c r="BA41" i="1"/>
  <c r="BE35" i="1"/>
  <c r="Q8" i="1"/>
  <c r="Q41" i="1" s="1"/>
  <c r="BF6" i="1"/>
  <c r="BD6" i="1"/>
  <c r="AZ34" i="1"/>
  <c r="AT1" i="1"/>
  <c r="E7" i="1"/>
  <c r="E40" i="1" s="1"/>
  <c r="BB9" i="1"/>
  <c r="BA35" i="1"/>
  <c r="Q7" i="1"/>
  <c r="Q40" i="1" s="1"/>
  <c r="Q28" i="1"/>
  <c r="Q61" i="1" s="1"/>
  <c r="BE41" i="1"/>
  <c r="AT5" i="1"/>
  <c r="AZ38" i="1"/>
  <c r="O17" i="1"/>
  <c r="O50" i="1" s="1"/>
  <c r="BB6" i="1"/>
  <c r="AZ6" i="1"/>
  <c r="AL5" i="1" l="1"/>
  <c r="AV38" i="1"/>
  <c r="BB42" i="1"/>
  <c r="AC27" i="1"/>
  <c r="AC60" i="1" s="1"/>
  <c r="AG6" i="1"/>
  <c r="BD39" i="1"/>
  <c r="AV6" i="1"/>
  <c r="AC18" i="1"/>
  <c r="AC51" i="1" s="1"/>
  <c r="BF39" i="1"/>
  <c r="AT9" i="1"/>
  <c r="A57" i="1"/>
  <c r="A24" i="1"/>
  <c r="AG40" i="1"/>
  <c r="AV40" i="1"/>
  <c r="AL7" i="1"/>
  <c r="BB36" i="1"/>
  <c r="AC7" i="1"/>
  <c r="AC40" i="1" s="1"/>
  <c r="AV42" i="1"/>
  <c r="AL9" i="1"/>
  <c r="AC28" i="1"/>
  <c r="AC61" i="1" s="1"/>
  <c r="BF42" i="1"/>
  <c r="AT40" i="1"/>
  <c r="AJ7" i="1"/>
  <c r="B25" i="1" s="1"/>
  <c r="B58" i="1" s="1"/>
  <c r="AX7" i="1"/>
  <c r="E17" i="1"/>
  <c r="E50" i="1" s="1"/>
  <c r="AT4" i="1"/>
  <c r="AZ37" i="1"/>
  <c r="I17" i="1"/>
  <c r="I50" i="1" s="1"/>
  <c r="BB37" i="1"/>
  <c r="AZ36" i="1"/>
  <c r="AT3" i="1"/>
  <c r="Y7" i="1"/>
  <c r="Y40" i="1" s="1"/>
  <c r="K14" i="1"/>
  <c r="K47" i="1"/>
  <c r="AG38" i="1"/>
  <c r="AX52" i="1"/>
  <c r="AG34" i="1"/>
  <c r="A4" i="1"/>
  <c r="A37" i="1"/>
  <c r="AZ39" i="1"/>
  <c r="Y17" i="1"/>
  <c r="Y50" i="1" s="1"/>
  <c r="AT6" i="1"/>
  <c r="BF35" i="1"/>
  <c r="S8" i="1"/>
  <c r="S41" i="1" s="1"/>
  <c r="AT34" i="1"/>
  <c r="AJ1" i="1"/>
  <c r="B5" i="1" s="1"/>
  <c r="B38" i="1" s="1"/>
  <c r="AX1" i="1"/>
  <c r="BB35" i="1"/>
  <c r="S7" i="1"/>
  <c r="S40" i="1" s="1"/>
  <c r="BD36" i="1"/>
  <c r="AV3" i="1"/>
  <c r="AG3" i="1"/>
  <c r="BF36" i="1"/>
  <c r="AC8" i="1"/>
  <c r="AC41" i="1" s="1"/>
  <c r="AX5" i="1"/>
  <c r="AJ5" i="1"/>
  <c r="L15" i="1" s="1"/>
  <c r="L48" i="1" s="1"/>
  <c r="AT38" i="1"/>
  <c r="AZ41" i="1"/>
  <c r="O27" i="1"/>
  <c r="O60" i="1" s="1"/>
  <c r="AT8" i="1"/>
  <c r="BD37" i="1"/>
  <c r="AV4" i="1"/>
  <c r="AG4" i="1"/>
  <c r="AG42" i="1"/>
  <c r="U57" i="1"/>
  <c r="U24" i="1"/>
  <c r="AL1" i="1"/>
  <c r="AV34" i="1"/>
  <c r="AZ35" i="1"/>
  <c r="AT2" i="1"/>
  <c r="O7" i="1"/>
  <c r="O40" i="1" s="1"/>
  <c r="AV8" i="1"/>
  <c r="AG8" i="1"/>
  <c r="BD41" i="1"/>
  <c r="BB39" i="1"/>
  <c r="AC17" i="1"/>
  <c r="AC50" i="1" s="1"/>
  <c r="S28" i="1"/>
  <c r="S61" i="1" s="1"/>
  <c r="BF41" i="1"/>
  <c r="BD35" i="1"/>
  <c r="AV2" i="1"/>
  <c r="AG2" i="1"/>
  <c r="S27" i="1"/>
  <c r="S60" i="1" s="1"/>
  <c r="BB41" i="1"/>
  <c r="BF37" i="1"/>
  <c r="I18" i="1"/>
  <c r="I51" i="1" s="1"/>
  <c r="AV41" i="1" l="1"/>
  <c r="AL8" i="1"/>
  <c r="AX40" i="1"/>
  <c r="BM7" i="1"/>
  <c r="CH40" i="1" s="1"/>
  <c r="BL7" i="1"/>
  <c r="CG40" i="1" s="1"/>
  <c r="AN7" i="1"/>
  <c r="G25" i="1" s="1"/>
  <c r="G58" i="1" s="1"/>
  <c r="BK7" i="1"/>
  <c r="CF40" i="1" s="1"/>
  <c r="BJ7" i="1"/>
  <c r="CE40" i="1" s="1"/>
  <c r="BI7" i="1"/>
  <c r="CD40" i="1" s="1"/>
  <c r="C64" i="1" s="1"/>
  <c r="BH7" i="1"/>
  <c r="CC40" i="1" s="1"/>
  <c r="B64" i="1" s="1"/>
  <c r="AN1" i="1"/>
  <c r="BM1" i="1"/>
  <c r="CH34" i="1" s="1"/>
  <c r="BL1" i="1"/>
  <c r="CG34" i="1" s="1"/>
  <c r="BK1" i="1"/>
  <c r="CF34" i="1" s="1"/>
  <c r="BJ1" i="1"/>
  <c r="CE34" i="1" s="1"/>
  <c r="BI1" i="1"/>
  <c r="CD34" i="1" s="1"/>
  <c r="C44" i="1" s="1"/>
  <c r="BH1" i="1"/>
  <c r="CC34" i="1" s="1"/>
  <c r="B44" i="1" s="1"/>
  <c r="AX34" i="1"/>
  <c r="AT35" i="1"/>
  <c r="AX2" i="1"/>
  <c r="AJ2" i="1"/>
  <c r="BR40" i="1"/>
  <c r="BX40" i="1"/>
  <c r="BW40" i="1"/>
  <c r="BV40" i="1"/>
  <c r="BS40" i="1"/>
  <c r="BQ40" i="1"/>
  <c r="BP40" i="1"/>
  <c r="C63" i="1" s="1"/>
  <c r="BM40" i="1"/>
  <c r="BL40" i="1"/>
  <c r="G62" i="1" s="1"/>
  <c r="BK40" i="1"/>
  <c r="BJ40" i="1"/>
  <c r="BY40" i="1"/>
  <c r="BY34" i="1"/>
  <c r="BW34" i="1"/>
  <c r="BL34" i="1"/>
  <c r="BX34" i="1"/>
  <c r="BV34" i="1"/>
  <c r="BS34" i="1"/>
  <c r="BR34" i="1"/>
  <c r="BQ34" i="1"/>
  <c r="D43" i="1" s="1"/>
  <c r="BP34" i="1"/>
  <c r="C43" i="1" s="1"/>
  <c r="BM34" i="1"/>
  <c r="I42" i="1" s="1"/>
  <c r="BK34" i="1"/>
  <c r="E42" i="1" s="1"/>
  <c r="BJ34" i="1"/>
  <c r="AJ6" i="1"/>
  <c r="V15" i="1" s="1"/>
  <c r="V48" i="1" s="1"/>
  <c r="AT39" i="1"/>
  <c r="AX6" i="1"/>
  <c r="Y65" i="1"/>
  <c r="X65" i="1"/>
  <c r="W62" i="1"/>
  <c r="W65" i="1"/>
  <c r="V62" i="1"/>
  <c r="V63" i="1"/>
  <c r="AP65" i="1"/>
  <c r="AN65" i="1"/>
  <c r="AB64" i="1"/>
  <c r="AB62" i="1"/>
  <c r="Z64" i="1"/>
  <c r="AC65" i="1"/>
  <c r="Z62" i="1"/>
  <c r="AA65" i="1"/>
  <c r="V65" i="1"/>
  <c r="AG37" i="1"/>
  <c r="A14" i="1"/>
  <c r="A47" i="1"/>
  <c r="AP57" i="1"/>
  <c r="E44" i="1"/>
  <c r="D44" i="1"/>
  <c r="E43" i="1"/>
  <c r="C42" i="1"/>
  <c r="B42" i="1"/>
  <c r="B43" i="1"/>
  <c r="AN57" i="1"/>
  <c r="I44" i="1"/>
  <c r="H44" i="1"/>
  <c r="G44" i="1"/>
  <c r="I45" i="1"/>
  <c r="F44" i="1"/>
  <c r="G45" i="1"/>
  <c r="E45" i="1"/>
  <c r="D45" i="1"/>
  <c r="C45" i="1"/>
  <c r="B45" i="1"/>
  <c r="H42" i="1"/>
  <c r="G42" i="1"/>
  <c r="F42" i="1"/>
  <c r="G43" i="1"/>
  <c r="D42" i="1"/>
  <c r="AL4" i="1"/>
  <c r="AV37" i="1"/>
  <c r="AT41" i="1"/>
  <c r="AX8" i="1"/>
  <c r="AJ8" i="1"/>
  <c r="L25" i="1" s="1"/>
  <c r="L58" i="1" s="1"/>
  <c r="K4" i="1"/>
  <c r="K37" i="1"/>
  <c r="AG35" i="1"/>
  <c r="AV35" i="1"/>
  <c r="AL2" i="1"/>
  <c r="AN5" i="1"/>
  <c r="Q15" i="1" s="1"/>
  <c r="Q48" i="1" s="1"/>
  <c r="AX38" i="1"/>
  <c r="BM5" i="1"/>
  <c r="CH38" i="1" s="1"/>
  <c r="BL5" i="1"/>
  <c r="CG38" i="1" s="1"/>
  <c r="BK5" i="1"/>
  <c r="CF38" i="1" s="1"/>
  <c r="BJ5" i="1"/>
  <c r="CE38" i="1" s="1"/>
  <c r="BI5" i="1"/>
  <c r="CD38" i="1" s="1"/>
  <c r="BH5" i="1"/>
  <c r="CC38" i="1" s="1"/>
  <c r="AT36" i="1"/>
  <c r="AX3" i="1"/>
  <c r="AJ3" i="1"/>
  <c r="AV39" i="1"/>
  <c r="AL6" i="1"/>
  <c r="AX9" i="1"/>
  <c r="AT42" i="1"/>
  <c r="AJ9" i="1"/>
  <c r="V25" i="1" s="1"/>
  <c r="V58" i="1" s="1"/>
  <c r="BR38" i="1"/>
  <c r="BQ38" i="1"/>
  <c r="N53" i="1" s="1"/>
  <c r="BP38" i="1"/>
  <c r="BL38" i="1"/>
  <c r="Q52" i="1" s="1"/>
  <c r="BW38" i="1"/>
  <c r="BV38" i="1"/>
  <c r="BS38" i="1"/>
  <c r="BM38" i="1"/>
  <c r="S52" i="1" s="1"/>
  <c r="BK38" i="1"/>
  <c r="O52" i="1" s="1"/>
  <c r="BJ38" i="1"/>
  <c r="BY38" i="1"/>
  <c r="BX38" i="1"/>
  <c r="U14" i="1"/>
  <c r="AG39" i="1"/>
  <c r="U47" i="1"/>
  <c r="AG36" i="1"/>
  <c r="U4" i="1"/>
  <c r="U37" i="1"/>
  <c r="AV36" i="1"/>
  <c r="AL3" i="1"/>
  <c r="E64" i="1"/>
  <c r="D64" i="1"/>
  <c r="G63" i="1"/>
  <c r="D63" i="1"/>
  <c r="G65" i="1"/>
  <c r="AP63" i="1"/>
  <c r="I62" i="1"/>
  <c r="E65" i="1"/>
  <c r="H62" i="1"/>
  <c r="I65" i="1"/>
  <c r="E63" i="1"/>
  <c r="D65" i="1"/>
  <c r="C65" i="1"/>
  <c r="I64" i="1"/>
  <c r="B63" i="1"/>
  <c r="F62" i="1"/>
  <c r="B65" i="1"/>
  <c r="H64" i="1"/>
  <c r="E62" i="1"/>
  <c r="G64" i="1"/>
  <c r="D62" i="1"/>
  <c r="F64" i="1"/>
  <c r="C62" i="1"/>
  <c r="B62" i="1"/>
  <c r="AN63" i="1"/>
  <c r="AX4" i="1"/>
  <c r="AJ4" i="1"/>
  <c r="B15" i="1" s="1"/>
  <c r="B48" i="1" s="1"/>
  <c r="AT37" i="1"/>
  <c r="AP61" i="1"/>
  <c r="AN61" i="1"/>
  <c r="O55" i="1"/>
  <c r="Q54" i="1"/>
  <c r="O53" i="1"/>
  <c r="N55" i="1"/>
  <c r="P54" i="1"/>
  <c r="P52" i="1"/>
  <c r="S55" i="1"/>
  <c r="L54" i="1"/>
  <c r="Q55" i="1"/>
  <c r="M55" i="1"/>
  <c r="L55" i="1"/>
  <c r="N54" i="1"/>
  <c r="R52" i="1"/>
  <c r="N52" i="1"/>
  <c r="M52" i="1"/>
  <c r="L52" i="1"/>
  <c r="Q53" i="1"/>
  <c r="M53" i="1"/>
  <c r="L53" i="1"/>
  <c r="S54" i="1"/>
  <c r="R54" i="1"/>
  <c r="O54" i="1"/>
  <c r="M54" i="1"/>
  <c r="K24" i="1"/>
  <c r="AG41" i="1"/>
  <c r="K57" i="1"/>
  <c r="AX39" i="1" l="1"/>
  <c r="AN6" i="1"/>
  <c r="AA15" i="1" s="1"/>
  <c r="AA48" i="1" s="1"/>
  <c r="BM6" i="1"/>
  <c r="CH39" i="1" s="1"/>
  <c r="BL6" i="1"/>
  <c r="CG39" i="1" s="1"/>
  <c r="BK6" i="1"/>
  <c r="CF39" i="1" s="1"/>
  <c r="Y54" i="1" s="1"/>
  <c r="BJ6" i="1"/>
  <c r="CE39" i="1" s="1"/>
  <c r="X54" i="1" s="1"/>
  <c r="BI6" i="1"/>
  <c r="CD39" i="1" s="1"/>
  <c r="W54" i="1" s="1"/>
  <c r="BH6" i="1"/>
  <c r="CC39" i="1" s="1"/>
  <c r="V54" i="1" s="1"/>
  <c r="BV39" i="1"/>
  <c r="BM39" i="1"/>
  <c r="AC52" i="1" s="1"/>
  <c r="BL39" i="1"/>
  <c r="BK39" i="1"/>
  <c r="Y52" i="1" s="1"/>
  <c r="BJ39" i="1"/>
  <c r="BQ39" i="1"/>
  <c r="BY39" i="1"/>
  <c r="BX39" i="1"/>
  <c r="BW39" i="1"/>
  <c r="BS39" i="1"/>
  <c r="BR39" i="1"/>
  <c r="BP39" i="1"/>
  <c r="AK61" i="1"/>
  <c r="L5" i="1"/>
  <c r="L38" i="1" s="1"/>
  <c r="AR61" i="1"/>
  <c r="AS61" i="1"/>
  <c r="AM61" i="1"/>
  <c r="Q45" i="1"/>
  <c r="R44" i="1"/>
  <c r="P44" i="1"/>
  <c r="O45" i="1"/>
  <c r="O43" i="1"/>
  <c r="N45" i="1"/>
  <c r="L45" i="1"/>
  <c r="L43" i="1"/>
  <c r="M42" i="1"/>
  <c r="L42" i="1"/>
  <c r="M44" i="1"/>
  <c r="L44" i="1"/>
  <c r="S45" i="1"/>
  <c r="M45" i="1"/>
  <c r="S42" i="1"/>
  <c r="R42" i="1"/>
  <c r="P42" i="1"/>
  <c r="AP58" i="1"/>
  <c r="AN58" i="1"/>
  <c r="AN2" i="1"/>
  <c r="Q5" i="1" s="1"/>
  <c r="Q38" i="1" s="1"/>
  <c r="BI2" i="1"/>
  <c r="CD35" i="1" s="1"/>
  <c r="BL2" i="1"/>
  <c r="CG35" i="1" s="1"/>
  <c r="Q44" i="1" s="1"/>
  <c r="BK2" i="1"/>
  <c r="CF35" i="1" s="1"/>
  <c r="O44" i="1" s="1"/>
  <c r="BJ2" i="1"/>
  <c r="CE35" i="1" s="1"/>
  <c r="N44" i="1" s="1"/>
  <c r="BH2" i="1"/>
  <c r="CC35" i="1" s="1"/>
  <c r="AX35" i="1"/>
  <c r="BM2" i="1"/>
  <c r="CH35" i="1" s="1"/>
  <c r="S44" i="1" s="1"/>
  <c r="BH4" i="1"/>
  <c r="CC37" i="1" s="1"/>
  <c r="BM4" i="1"/>
  <c r="CH37" i="1" s="1"/>
  <c r="I54" i="1" s="1"/>
  <c r="BL4" i="1"/>
  <c r="CG37" i="1" s="1"/>
  <c r="G54" i="1" s="1"/>
  <c r="BK4" i="1"/>
  <c r="CF37" i="1" s="1"/>
  <c r="E54" i="1" s="1"/>
  <c r="BJ4" i="1"/>
  <c r="CE37" i="1" s="1"/>
  <c r="D54" i="1" s="1"/>
  <c r="BI4" i="1"/>
  <c r="CD37" i="1" s="1"/>
  <c r="AX37" i="1"/>
  <c r="AN4" i="1"/>
  <c r="G15" i="1" s="1"/>
  <c r="G48" i="1" s="1"/>
  <c r="AN8" i="1"/>
  <c r="Q25" i="1" s="1"/>
  <c r="Q58" i="1" s="1"/>
  <c r="AX41" i="1"/>
  <c r="BI8" i="1"/>
  <c r="CD41" i="1" s="1"/>
  <c r="BM8" i="1"/>
  <c r="CH41" i="1" s="1"/>
  <c r="BL8" i="1"/>
  <c r="CG41" i="1" s="1"/>
  <c r="BK8" i="1"/>
  <c r="CF41" i="1" s="1"/>
  <c r="BJ8" i="1"/>
  <c r="CE41" i="1" s="1"/>
  <c r="BH8" i="1"/>
  <c r="CC41" i="1" s="1"/>
  <c r="AK63" i="1"/>
  <c r="BS41" i="1"/>
  <c r="Q63" i="1" s="1"/>
  <c r="BR41" i="1"/>
  <c r="O63" i="1" s="1"/>
  <c r="BY41" i="1"/>
  <c r="BX41" i="1"/>
  <c r="BW41" i="1"/>
  <c r="BV41" i="1"/>
  <c r="BQ41" i="1"/>
  <c r="N63" i="1" s="1"/>
  <c r="BP41" i="1"/>
  <c r="M63" i="1" s="1"/>
  <c r="BM41" i="1"/>
  <c r="BL41" i="1"/>
  <c r="Q62" i="1" s="1"/>
  <c r="BK41" i="1"/>
  <c r="O62" i="1" s="1"/>
  <c r="BJ41" i="1"/>
  <c r="BS42" i="1"/>
  <c r="AA63" i="1" s="1"/>
  <c r="BR42" i="1"/>
  <c r="Y63" i="1" s="1"/>
  <c r="BQ42" i="1"/>
  <c r="X63" i="1" s="1"/>
  <c r="BM42" i="1"/>
  <c r="AC62" i="1" s="1"/>
  <c r="BY42" i="1"/>
  <c r="BX42" i="1"/>
  <c r="BW42" i="1"/>
  <c r="BV42" i="1"/>
  <c r="BP42" i="1"/>
  <c r="W63" i="1" s="1"/>
  <c r="BL42" i="1"/>
  <c r="AA62" i="1" s="1"/>
  <c r="BK42" i="1"/>
  <c r="Y62" i="1" s="1"/>
  <c r="BJ42" i="1"/>
  <c r="X62" i="1" s="1"/>
  <c r="AK57" i="1"/>
  <c r="BI9" i="1"/>
  <c r="CD42" i="1" s="1"/>
  <c r="W64" i="1" s="1"/>
  <c r="BH9" i="1"/>
  <c r="CC42" i="1" s="1"/>
  <c r="V64" i="1" s="1"/>
  <c r="AX42" i="1"/>
  <c r="AN9" i="1"/>
  <c r="AA25" i="1" s="1"/>
  <c r="AA58" i="1" s="1"/>
  <c r="BM9" i="1"/>
  <c r="CH42" i="1" s="1"/>
  <c r="AC64" i="1" s="1"/>
  <c r="BL9" i="1"/>
  <c r="CG42" i="1" s="1"/>
  <c r="AA64" i="1" s="1"/>
  <c r="AM65" i="1" s="1"/>
  <c r="BK9" i="1"/>
  <c r="CF42" i="1" s="1"/>
  <c r="Y64" i="1" s="1"/>
  <c r="BJ9" i="1"/>
  <c r="CE42" i="1" s="1"/>
  <c r="X64" i="1" s="1"/>
  <c r="BJ35" i="1"/>
  <c r="N42" i="1" s="1"/>
  <c r="BQ35" i="1"/>
  <c r="N43" i="1" s="1"/>
  <c r="BP35" i="1"/>
  <c r="M43" i="1" s="1"/>
  <c r="BM35" i="1"/>
  <c r="BL35" i="1"/>
  <c r="Q42" i="1" s="1"/>
  <c r="BK35" i="1"/>
  <c r="O42" i="1" s="1"/>
  <c r="BS35" i="1"/>
  <c r="Q43" i="1" s="1"/>
  <c r="BY35" i="1"/>
  <c r="BX35" i="1"/>
  <c r="BW35" i="1"/>
  <c r="BV35" i="1"/>
  <c r="BR35" i="1"/>
  <c r="BY37" i="1"/>
  <c r="BX37" i="1"/>
  <c r="BW37" i="1"/>
  <c r="BV37" i="1"/>
  <c r="BS37" i="1"/>
  <c r="BR37" i="1"/>
  <c r="E53" i="1" s="1"/>
  <c r="BQ37" i="1"/>
  <c r="D53" i="1" s="1"/>
  <c r="BP37" i="1"/>
  <c r="C53" i="1" s="1"/>
  <c r="BM37" i="1"/>
  <c r="BL37" i="1"/>
  <c r="BK37" i="1"/>
  <c r="BJ37" i="1"/>
  <c r="AS65" i="1"/>
  <c r="AR65" i="1"/>
  <c r="Z42" i="1"/>
  <c r="X42" i="1"/>
  <c r="V42" i="1"/>
  <c r="AC45" i="1"/>
  <c r="V44" i="1"/>
  <c r="AA45" i="1"/>
  <c r="Y45" i="1"/>
  <c r="AP59" i="1"/>
  <c r="X45" i="1"/>
  <c r="W45" i="1"/>
  <c r="AN59" i="1"/>
  <c r="V45" i="1"/>
  <c r="AB42" i="1"/>
  <c r="Z44" i="1"/>
  <c r="W42" i="1"/>
  <c r="AC44" i="1"/>
  <c r="AB44" i="1"/>
  <c r="W43" i="1"/>
  <c r="AA44" i="1"/>
  <c r="V43" i="1"/>
  <c r="Y44" i="1"/>
  <c r="BI3" i="1"/>
  <c r="CD36" i="1" s="1"/>
  <c r="W44" i="1" s="1"/>
  <c r="BH3" i="1"/>
  <c r="CC36" i="1" s="1"/>
  <c r="AX36" i="1"/>
  <c r="AN3" i="1"/>
  <c r="AA5" i="1" s="1"/>
  <c r="AA38" i="1" s="1"/>
  <c r="BM3" i="1"/>
  <c r="CH36" i="1" s="1"/>
  <c r="BL3" i="1"/>
  <c r="CG36" i="1" s="1"/>
  <c r="BK3" i="1"/>
  <c r="CF36" i="1" s="1"/>
  <c r="BJ3" i="1"/>
  <c r="CE36" i="1" s="1"/>
  <c r="X44" i="1" s="1"/>
  <c r="AS57" i="1"/>
  <c r="AR57" i="1"/>
  <c r="AM57" i="1"/>
  <c r="BY36" i="1"/>
  <c r="BW36" i="1"/>
  <c r="BL36" i="1"/>
  <c r="AA42" i="1" s="1"/>
  <c r="BX36" i="1"/>
  <c r="BV36" i="1"/>
  <c r="BS36" i="1"/>
  <c r="AA43" i="1" s="1"/>
  <c r="BR36" i="1"/>
  <c r="Y43" i="1" s="1"/>
  <c r="BQ36" i="1"/>
  <c r="X43" i="1" s="1"/>
  <c r="BP36" i="1"/>
  <c r="BM36" i="1"/>
  <c r="AC42" i="1" s="1"/>
  <c r="BK36" i="1"/>
  <c r="Y42" i="1" s="1"/>
  <c r="BJ36" i="1"/>
  <c r="B54" i="1"/>
  <c r="B52" i="1"/>
  <c r="AP60" i="1"/>
  <c r="AN60" i="1"/>
  <c r="H54" i="1"/>
  <c r="I55" i="1"/>
  <c r="F54" i="1"/>
  <c r="G55" i="1"/>
  <c r="E55" i="1"/>
  <c r="D55" i="1"/>
  <c r="C54" i="1"/>
  <c r="C55" i="1"/>
  <c r="B55" i="1"/>
  <c r="I52" i="1"/>
  <c r="H52" i="1"/>
  <c r="G52" i="1"/>
  <c r="F52" i="1"/>
  <c r="G53" i="1"/>
  <c r="E52" i="1"/>
  <c r="D52" i="1"/>
  <c r="C52" i="1"/>
  <c r="B53" i="1"/>
  <c r="AC54" i="1"/>
  <c r="AB54" i="1"/>
  <c r="AB52" i="1"/>
  <c r="AA55" i="1"/>
  <c r="Z54" i="1"/>
  <c r="Z52" i="1"/>
  <c r="AA52" i="1"/>
  <c r="X52" i="1"/>
  <c r="W52" i="1"/>
  <c r="V52" i="1"/>
  <c r="AP62" i="1"/>
  <c r="AA53" i="1"/>
  <c r="AN62" i="1"/>
  <c r="Y53" i="1"/>
  <c r="W55" i="1"/>
  <c r="X53" i="1"/>
  <c r="AA54" i="1"/>
  <c r="W53" i="1"/>
  <c r="V53" i="1"/>
  <c r="AC55" i="1"/>
  <c r="Y55" i="1"/>
  <c r="X55" i="1"/>
  <c r="V55" i="1"/>
  <c r="AK65" i="1"/>
  <c r="V5" i="1"/>
  <c r="V38" i="1" s="1"/>
  <c r="AN64" i="1"/>
  <c r="L63" i="1"/>
  <c r="S65" i="1"/>
  <c r="R62" i="1"/>
  <c r="S64" i="1"/>
  <c r="M65" i="1"/>
  <c r="O64" i="1"/>
  <c r="N62" i="1"/>
  <c r="P62" i="1"/>
  <c r="L65" i="1"/>
  <c r="N64" i="1"/>
  <c r="M62" i="1"/>
  <c r="M64" i="1"/>
  <c r="L62" i="1"/>
  <c r="L64" i="1"/>
  <c r="AP64" i="1"/>
  <c r="O65" i="1"/>
  <c r="S62" i="1"/>
  <c r="Q64" i="1"/>
  <c r="Q65" i="1"/>
  <c r="R64" i="1"/>
  <c r="N65" i="1"/>
  <c r="P64" i="1"/>
  <c r="AN11" i="1"/>
  <c r="G5" i="1"/>
  <c r="G38" i="1" s="1"/>
  <c r="AS63" i="1"/>
  <c r="AR63" i="1"/>
  <c r="AM63" i="1"/>
  <c r="AK62" i="1" l="1"/>
  <c r="AS62" i="1"/>
  <c r="AR62" i="1"/>
  <c r="AM62" i="1"/>
  <c r="AK64" i="1"/>
  <c r="AM64" i="1"/>
  <c r="AS64" i="1"/>
  <c r="AR64" i="1"/>
  <c r="AS59" i="1"/>
  <c r="AR59" i="1"/>
  <c r="AM59" i="1"/>
  <c r="AK58" i="1"/>
  <c r="AK60" i="1"/>
  <c r="AR60" i="1"/>
  <c r="AS60" i="1"/>
  <c r="AM60" i="1"/>
  <c r="AS58" i="1"/>
  <c r="AR58" i="1"/>
  <c r="AM58" i="1"/>
  <c r="AK59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<sst xmlns="http://schemas.openxmlformats.org/spreadsheetml/2006/main" count="122" uniqueCount="81">
  <si>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0.1×11　1.1×11　11.1×11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33" eb="35">
      <t>ヒッサン</t>
    </rPh>
    <rPh sb="35" eb="37">
      <t>クライド</t>
    </rPh>
    <rPh sb="38" eb="39">
      <t>セン</t>
    </rPh>
    <rPh sb="39" eb="41">
      <t>イロワ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</si>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</sst>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5" borderId="23" xfId="0" applyFont="1" applyFill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6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955"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theme="7" tint="0.79998168889431442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1C10523B-543F-4709-9F6D-8B35B04C58D5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8297C5A-0869-4658-BEAF-E38303DC07F7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187BEE44-2936-44AD-BA30-E385DEECEF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5439B3FA-34D5-4C85-8445-8FD42272DA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406C0C0D-6C37-4F11-BAB5-7595F407C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182643B0-C34B-4C0E-BD43-0E049C0F3E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565F8D46-5835-4356-954D-FEDA1B5577A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05268BD7-9E74-4833-92BF-3FC84BAB308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6C0A156C-94AD-484C-AA04-3FA76B6CD34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B1BB9F41-E32A-47A7-BD71-A8940474016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C7E868CD-C3BF-484F-8B90-52426082365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84B1E88F-6D43-4ECB-9E40-3983C419218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B1B898E6-65FC-4BA4-A12D-48B92D36654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86723352-29E8-422B-8233-A73F410EA20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633D68C8-EB92-453C-B2E1-6A0C6813568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42E634A7-3F76-45D1-BA49-FAE034EA2DD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15AC89EA-EE64-46B7-8947-85FF49B606D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5464B16C-CA5C-4057-9971-F47AE1ED145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CD84D30B-83A4-426F-A1A7-04E2634999E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BAD2EB28-E81F-4839-802A-1343234E3D8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D8E70AB9-AA77-4045-952C-4748DC0ECE1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6E28EA45-A1BE-4271-8DB0-2576F707719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87907F78-726F-447C-9B1A-155D7DC9AAD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040D8FD0-D985-4CA3-93B3-FB08BA9106B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7F4BE07F-8522-4D42-BF8A-E777FC92A2F1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1A0C1FD2-F04E-4A1C-91B0-452AD805217A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color_A/&#24335;&#12539;&#23567;&#25968;&#31532;&#1996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C8D25-4465-4EFD-A701-CC38A3B6ADFB}">
  <sheetPr>
    <pageSetUpPr fitToPage="1"/>
  </sheetPr>
  <dimension ref="A1:DK11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72.400000000000006</v>
      </c>
      <c r="AK1" s="6" t="str">
        <f t="shared" ref="AK1:AM9" si="2">AU1</f>
        <v>×</v>
      </c>
      <c r="AL1" s="6">
        <f t="shared" ca="1" si="2"/>
        <v>48</v>
      </c>
      <c r="AM1" s="6" t="str">
        <f t="shared" si="2"/>
        <v>＝</v>
      </c>
      <c r="AN1" s="7">
        <f t="shared" ref="AN1:AN9" ca="1" si="3">AX1*AP1</f>
        <v>3475.2000000000003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724</v>
      </c>
      <c r="AU1" s="6" t="s">
        <v>2</v>
      </c>
      <c r="AV1" s="6">
        <f t="shared" ref="AV1:AV9" ca="1" si="7">BD1*100+BE1*10+BF1</f>
        <v>48</v>
      </c>
      <c r="AW1" s="6" t="s">
        <v>3</v>
      </c>
      <c r="AX1" s="6">
        <f t="shared" ref="AX1:AX9" ca="1" si="8">AT1*AV1</f>
        <v>34752</v>
      </c>
      <c r="AY1" s="5"/>
      <c r="AZ1" s="6">
        <f t="shared" ref="AZ1:BA9" ca="1" si="9">BO1</f>
        <v>7</v>
      </c>
      <c r="BA1" s="11">
        <f t="shared" ca="1" si="9"/>
        <v>2</v>
      </c>
      <c r="BB1" s="12">
        <f t="shared" ref="BB1:BB9" ca="1" si="10">IF(AND(BO1=0,BP1=0,BQ1=0),RANDBETWEEN(2,9),BQ1)</f>
        <v>4</v>
      </c>
      <c r="BC1" s="5"/>
      <c r="BD1" s="6">
        <f t="shared" ref="BD1:BE9" ca="1" si="11">BS1</f>
        <v>0</v>
      </c>
      <c r="BE1" s="11">
        <f t="shared" ca="1" si="11"/>
        <v>4</v>
      </c>
      <c r="BF1" s="12">
        <f t="shared" ref="BF1:BF9" ca="1" si="12">IF(AND(BS1=0,BT1=0,BU1=0),RANDBETWEEN(2,9),BU1)</f>
        <v>8</v>
      </c>
      <c r="BH1" s="6">
        <f t="shared" ref="BH1:BH9" ca="1" si="13">MOD(ROUNDDOWN($AX1/100000,0),10)</f>
        <v>0</v>
      </c>
      <c r="BI1" s="6">
        <f t="shared" ref="BI1:BI9" ca="1" si="14">MOD(ROUNDDOWN($AX1/10000,0),10)</f>
        <v>3</v>
      </c>
      <c r="BJ1" s="6">
        <f t="shared" ref="BJ1:BJ9" ca="1" si="15">MOD(ROUNDDOWN($AX1/1000,0),10)</f>
        <v>4</v>
      </c>
      <c r="BK1" s="6">
        <f t="shared" ref="BK1:BK9" ca="1" si="16">MOD(ROUNDDOWN($AX1/100,0),10)</f>
        <v>7</v>
      </c>
      <c r="BL1" s="6">
        <f t="shared" ref="BL1:BL9" ca="1" si="17">MOD(ROUNDDOWN($AX1/10,0),10)</f>
        <v>5</v>
      </c>
      <c r="BM1" s="6">
        <f t="shared" ref="BM1:BM9" ca="1" si="18">MOD(ROUNDDOWN($AX1/1,0),10)</f>
        <v>2</v>
      </c>
      <c r="BO1" s="6">
        <f t="shared" ref="BO1:BO9" ca="1" si="19">VLOOKUP($CS1,$CU$1:$CW$106,2,FALSE)</f>
        <v>7</v>
      </c>
      <c r="BP1" s="6">
        <f ca="1">VLOOKUP($CZ1,$DB$1:$DD$120,2,FALSE)</f>
        <v>2</v>
      </c>
      <c r="BQ1" s="6">
        <f t="shared" ref="BQ1:BQ9" ca="1" si="20">VLOOKUP($DG1,$DI$1:$DK$100,2,FALSE)</f>
        <v>4</v>
      </c>
      <c r="BR1" s="5"/>
      <c r="BS1" s="6">
        <f t="shared" ref="BS1:BS9" ca="1" si="21">VLOOKUP($CS1,$CU$1:$CW$106,3,FALSE)</f>
        <v>0</v>
      </c>
      <c r="BT1" s="6">
        <f ca="1">VLOOKUP($CZ1,$DB$1:$DD$120,3,FALSE)</f>
        <v>4</v>
      </c>
      <c r="BU1" s="6">
        <f t="shared" ref="BU1:BU9" ca="1" si="22">VLOOKUP($DG1,$DI$1:$DK$100,3,FALSE)</f>
        <v>8</v>
      </c>
      <c r="CQ1" s="13" t="s">
        <v>4</v>
      </c>
      <c r="CR1" s="14">
        <f t="shared" ref="CR1:CR28" ca="1" si="23">RAND()</f>
        <v>0.72366037852180976</v>
      </c>
      <c r="CS1" s="15">
        <f t="shared" ref="CS1:CS28" ca="1" si="24">RANK(CR1,$CR$1:$CR$106,)</f>
        <v>7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5">RAND()</f>
        <v>0.90498366702915656</v>
      </c>
      <c r="CZ1" s="15">
        <f ca="1">RANK(CY1,$CY$1:$CY$120,)</f>
        <v>13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6">RAND()</f>
        <v>0.59985788038762067</v>
      </c>
      <c r="DG1" s="15">
        <f t="shared" ref="DG1:DG64" ca="1" si="27">RANK(DF1,$DF$1:$DF$100,)</f>
        <v>39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25.400000000000002</v>
      </c>
      <c r="AK2" s="6" t="str">
        <f t="shared" si="2"/>
        <v>×</v>
      </c>
      <c r="AL2" s="6">
        <f t="shared" ca="1" si="2"/>
        <v>37</v>
      </c>
      <c r="AM2" s="6" t="str">
        <f t="shared" si="2"/>
        <v>＝</v>
      </c>
      <c r="AN2" s="7">
        <f t="shared" ca="1" si="3"/>
        <v>939.80000000000007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254</v>
      </c>
      <c r="AU2" s="6" t="s">
        <v>2</v>
      </c>
      <c r="AV2" s="6">
        <f t="shared" ca="1" si="7"/>
        <v>37</v>
      </c>
      <c r="AW2" s="6" t="s">
        <v>3</v>
      </c>
      <c r="AX2" s="6">
        <f t="shared" ca="1" si="8"/>
        <v>9398</v>
      </c>
      <c r="AY2" s="5"/>
      <c r="AZ2" s="6">
        <f t="shared" ca="1" si="9"/>
        <v>2</v>
      </c>
      <c r="BA2" s="11">
        <f t="shared" ca="1" si="9"/>
        <v>5</v>
      </c>
      <c r="BB2" s="12">
        <f t="shared" ca="1" si="10"/>
        <v>4</v>
      </c>
      <c r="BC2" s="5"/>
      <c r="BD2" s="6">
        <f t="shared" ca="1" si="11"/>
        <v>0</v>
      </c>
      <c r="BE2" s="11">
        <f t="shared" ca="1" si="11"/>
        <v>3</v>
      </c>
      <c r="BF2" s="12">
        <f t="shared" ca="1" si="12"/>
        <v>7</v>
      </c>
      <c r="BH2" s="6">
        <f t="shared" ca="1" si="13"/>
        <v>0</v>
      </c>
      <c r="BI2" s="6">
        <f t="shared" ca="1" si="14"/>
        <v>0</v>
      </c>
      <c r="BJ2" s="6">
        <f t="shared" ca="1" si="15"/>
        <v>9</v>
      </c>
      <c r="BK2" s="6">
        <f t="shared" ca="1" si="16"/>
        <v>3</v>
      </c>
      <c r="BL2" s="6">
        <f t="shared" ca="1" si="17"/>
        <v>9</v>
      </c>
      <c r="BM2" s="6">
        <f t="shared" ca="1" si="18"/>
        <v>8</v>
      </c>
      <c r="BO2" s="6">
        <f t="shared" ca="1" si="19"/>
        <v>2</v>
      </c>
      <c r="BP2" s="6">
        <f t="shared" ref="BP2:BP9" ca="1" si="28">VLOOKUP($CZ2,$DB$1:$DD$120,2,FALSE)</f>
        <v>5</v>
      </c>
      <c r="BQ2" s="6">
        <f t="shared" ca="1" si="20"/>
        <v>4</v>
      </c>
      <c r="BR2" s="5"/>
      <c r="BS2" s="6">
        <f t="shared" ca="1" si="21"/>
        <v>0</v>
      </c>
      <c r="BT2" s="6">
        <f t="shared" ref="BT2:BT9" ca="1" si="29">VLOOKUP($CZ2,$DB$1:$DD$120,3,FALSE)</f>
        <v>3</v>
      </c>
      <c r="BU2" s="6">
        <f t="shared" ca="1" si="22"/>
        <v>7</v>
      </c>
      <c r="CR2" s="14">
        <f t="shared" ca="1" si="23"/>
        <v>0.92013230982582384</v>
      </c>
      <c r="CS2" s="15">
        <f t="shared" ca="1" si="24"/>
        <v>2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5"/>
        <v>0.65982226777226383</v>
      </c>
      <c r="CZ2" s="15">
        <f t="shared" ref="CZ2:CZ65" ca="1" si="30">RANK(CY2,$CY$1:$CY$120,)</f>
        <v>39</v>
      </c>
      <c r="DA2" s="5"/>
      <c r="DB2" s="5">
        <v>2</v>
      </c>
      <c r="DC2" s="16">
        <v>1</v>
      </c>
      <c r="DD2" s="16">
        <v>2</v>
      </c>
      <c r="DF2" s="14">
        <f t="shared" ca="1" si="26"/>
        <v>0.64467628897671336</v>
      </c>
      <c r="DG2" s="15">
        <f t="shared" ca="1" si="27"/>
        <v>38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0.9</v>
      </c>
      <c r="AK3" s="6" t="str">
        <f t="shared" si="2"/>
        <v>×</v>
      </c>
      <c r="AL3" s="6">
        <f t="shared" ca="1" si="2"/>
        <v>51</v>
      </c>
      <c r="AM3" s="6" t="str">
        <f t="shared" si="2"/>
        <v>＝</v>
      </c>
      <c r="AN3" s="7">
        <f t="shared" ca="1" si="3"/>
        <v>45.900000000000006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9</v>
      </c>
      <c r="AU3" s="6" t="s">
        <v>2</v>
      </c>
      <c r="AV3" s="6">
        <f t="shared" ca="1" si="7"/>
        <v>51</v>
      </c>
      <c r="AW3" s="6" t="s">
        <v>3</v>
      </c>
      <c r="AX3" s="6">
        <f t="shared" ca="1" si="8"/>
        <v>459</v>
      </c>
      <c r="AY3" s="5"/>
      <c r="AZ3" s="6">
        <f t="shared" ca="1" si="9"/>
        <v>0</v>
      </c>
      <c r="BA3" s="11">
        <f t="shared" ca="1" si="9"/>
        <v>0</v>
      </c>
      <c r="BB3" s="12">
        <f t="shared" ca="1" si="10"/>
        <v>9</v>
      </c>
      <c r="BC3" s="5"/>
      <c r="BD3" s="6">
        <f t="shared" ca="1" si="11"/>
        <v>0</v>
      </c>
      <c r="BE3" s="11">
        <f t="shared" ca="1" si="11"/>
        <v>5</v>
      </c>
      <c r="BF3" s="12">
        <f t="shared" ca="1" si="12"/>
        <v>1</v>
      </c>
      <c r="BH3" s="6">
        <f t="shared" ca="1" si="13"/>
        <v>0</v>
      </c>
      <c r="BI3" s="6">
        <f t="shared" ca="1" si="14"/>
        <v>0</v>
      </c>
      <c r="BJ3" s="6">
        <f t="shared" ca="1" si="15"/>
        <v>0</v>
      </c>
      <c r="BK3" s="6">
        <f t="shared" ca="1" si="16"/>
        <v>4</v>
      </c>
      <c r="BL3" s="6">
        <f t="shared" ca="1" si="17"/>
        <v>5</v>
      </c>
      <c r="BM3" s="6">
        <f t="shared" ca="1" si="18"/>
        <v>9</v>
      </c>
      <c r="BO3" s="6">
        <f t="shared" ca="1" si="19"/>
        <v>0</v>
      </c>
      <c r="BP3" s="6">
        <f t="shared" ca="1" si="28"/>
        <v>0</v>
      </c>
      <c r="BQ3" s="6">
        <f t="shared" ca="1" si="20"/>
        <v>9</v>
      </c>
      <c r="BR3" s="5"/>
      <c r="BS3" s="6">
        <f t="shared" ca="1" si="21"/>
        <v>0</v>
      </c>
      <c r="BT3" s="6">
        <f t="shared" ca="1" si="29"/>
        <v>5</v>
      </c>
      <c r="BU3" s="6">
        <f t="shared" ca="1" si="22"/>
        <v>1</v>
      </c>
      <c r="CR3" s="14">
        <f t="shared" ca="1" si="23"/>
        <v>0.14282043543325973</v>
      </c>
      <c r="CS3" s="15">
        <f t="shared" ca="1" si="24"/>
        <v>24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5"/>
        <v>0.28831351024987439</v>
      </c>
      <c r="CZ3" s="15">
        <f t="shared" ca="1" si="30"/>
        <v>86</v>
      </c>
      <c r="DA3" s="5"/>
      <c r="DB3" s="5">
        <v>3</v>
      </c>
      <c r="DC3" s="16">
        <v>1</v>
      </c>
      <c r="DD3" s="16">
        <v>3</v>
      </c>
      <c r="DF3" s="14">
        <f t="shared" ca="1" si="26"/>
        <v>8.1017120210940319E-2</v>
      </c>
      <c r="DG3" s="15">
        <f t="shared" ca="1" si="27"/>
        <v>82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70.5</v>
      </c>
      <c r="AK4" s="6" t="str">
        <f t="shared" si="2"/>
        <v>×</v>
      </c>
      <c r="AL4" s="6">
        <f t="shared" ca="1" si="2"/>
        <v>11</v>
      </c>
      <c r="AM4" s="6" t="str">
        <f t="shared" si="2"/>
        <v>＝</v>
      </c>
      <c r="AN4" s="7">
        <f t="shared" ca="1" si="3"/>
        <v>775.5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705</v>
      </c>
      <c r="AU4" s="6" t="s">
        <v>2</v>
      </c>
      <c r="AV4" s="6">
        <f t="shared" ca="1" si="7"/>
        <v>11</v>
      </c>
      <c r="AW4" s="6" t="s">
        <v>3</v>
      </c>
      <c r="AX4" s="6">
        <f t="shared" ca="1" si="8"/>
        <v>7755</v>
      </c>
      <c r="AY4" s="5"/>
      <c r="AZ4" s="6">
        <f t="shared" ca="1" si="9"/>
        <v>7</v>
      </c>
      <c r="BA4" s="11">
        <f t="shared" ca="1" si="9"/>
        <v>0</v>
      </c>
      <c r="BB4" s="12">
        <f t="shared" ca="1" si="10"/>
        <v>5</v>
      </c>
      <c r="BC4" s="5"/>
      <c r="BD4" s="6">
        <f t="shared" ca="1" si="11"/>
        <v>0</v>
      </c>
      <c r="BE4" s="11">
        <f t="shared" ca="1" si="11"/>
        <v>1</v>
      </c>
      <c r="BF4" s="12">
        <f t="shared" ca="1" si="12"/>
        <v>1</v>
      </c>
      <c r="BH4" s="6">
        <f t="shared" ca="1" si="13"/>
        <v>0</v>
      </c>
      <c r="BI4" s="6">
        <f t="shared" ca="1" si="14"/>
        <v>0</v>
      </c>
      <c r="BJ4" s="6">
        <f t="shared" ca="1" si="15"/>
        <v>7</v>
      </c>
      <c r="BK4" s="6">
        <f t="shared" ca="1" si="16"/>
        <v>7</v>
      </c>
      <c r="BL4" s="6">
        <f t="shared" ca="1" si="17"/>
        <v>5</v>
      </c>
      <c r="BM4" s="6">
        <f t="shared" ca="1" si="18"/>
        <v>5</v>
      </c>
      <c r="BO4" s="6">
        <f t="shared" ca="1" si="19"/>
        <v>7</v>
      </c>
      <c r="BP4" s="6">
        <f t="shared" ca="1" si="28"/>
        <v>0</v>
      </c>
      <c r="BQ4" s="6">
        <f t="shared" ca="1" si="20"/>
        <v>5</v>
      </c>
      <c r="BR4" s="5"/>
      <c r="BS4" s="6">
        <f t="shared" ca="1" si="21"/>
        <v>0</v>
      </c>
      <c r="BT4" s="6">
        <f t="shared" ca="1" si="29"/>
        <v>1</v>
      </c>
      <c r="BU4" s="6">
        <f t="shared" ca="1" si="22"/>
        <v>1</v>
      </c>
      <c r="CR4" s="14">
        <f t="shared" ca="1" si="23"/>
        <v>0.39864622685418838</v>
      </c>
      <c r="CS4" s="15">
        <f t="shared" ca="1" si="24"/>
        <v>16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5"/>
        <v>0.142889226576978</v>
      </c>
      <c r="CZ4" s="15">
        <f t="shared" ca="1" si="30"/>
        <v>100</v>
      </c>
      <c r="DA4" s="5"/>
      <c r="DB4" s="5">
        <v>4</v>
      </c>
      <c r="DC4" s="16">
        <v>1</v>
      </c>
      <c r="DD4" s="16">
        <v>4</v>
      </c>
      <c r="DF4" s="14">
        <f t="shared" ca="1" si="26"/>
        <v>0.58684011627589916</v>
      </c>
      <c r="DG4" s="15">
        <f t="shared" ca="1" si="27"/>
        <v>42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72.4×48＝</v>
      </c>
      <c r="C5" s="32"/>
      <c r="D5" s="32"/>
      <c r="E5" s="32"/>
      <c r="F5" s="32"/>
      <c r="G5" s="33">
        <f ca="1">AN1</f>
        <v>3475.2000000000003</v>
      </c>
      <c r="H5" s="33"/>
      <c r="I5" s="34"/>
      <c r="J5" s="35"/>
      <c r="K5" s="30"/>
      <c r="L5" s="31" t="str">
        <f ca="1">AJ2&amp;AK2&amp;AL2&amp;AM2</f>
        <v>25.4×37＝</v>
      </c>
      <c r="M5" s="32"/>
      <c r="N5" s="32"/>
      <c r="O5" s="32"/>
      <c r="P5" s="32"/>
      <c r="Q5" s="33">
        <f ca="1">AN2</f>
        <v>939.80000000000007</v>
      </c>
      <c r="R5" s="33"/>
      <c r="S5" s="34"/>
      <c r="T5" s="35"/>
      <c r="U5" s="30"/>
      <c r="V5" s="31" t="str">
        <f ca="1">AJ3&amp;AK3&amp;AL3&amp;AM3</f>
        <v>0.9×51＝</v>
      </c>
      <c r="W5" s="32"/>
      <c r="X5" s="32"/>
      <c r="Y5" s="32"/>
      <c r="Z5" s="32"/>
      <c r="AA5" s="33">
        <f ca="1">AN3</f>
        <v>45.900000000000006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3.4000000000000004</v>
      </c>
      <c r="AK5" s="6" t="str">
        <f t="shared" si="2"/>
        <v>×</v>
      </c>
      <c r="AL5" s="6">
        <f t="shared" ca="1" si="2"/>
        <v>35</v>
      </c>
      <c r="AM5" s="6" t="str">
        <f t="shared" si="2"/>
        <v>＝</v>
      </c>
      <c r="AN5" s="7">
        <f t="shared" ca="1" si="3"/>
        <v>119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34</v>
      </c>
      <c r="AU5" s="6" t="s">
        <v>2</v>
      </c>
      <c r="AV5" s="6">
        <f t="shared" ca="1" si="7"/>
        <v>35</v>
      </c>
      <c r="AW5" s="6" t="s">
        <v>3</v>
      </c>
      <c r="AX5" s="6">
        <f t="shared" ca="1" si="8"/>
        <v>1190</v>
      </c>
      <c r="AY5" s="5"/>
      <c r="AZ5" s="6">
        <f t="shared" ca="1" si="9"/>
        <v>0</v>
      </c>
      <c r="BA5" s="11">
        <f t="shared" ca="1" si="9"/>
        <v>3</v>
      </c>
      <c r="BB5" s="12">
        <f t="shared" ca="1" si="10"/>
        <v>4</v>
      </c>
      <c r="BC5" s="5"/>
      <c r="BD5" s="6">
        <f t="shared" ca="1" si="11"/>
        <v>0</v>
      </c>
      <c r="BE5" s="11">
        <f t="shared" ca="1" si="11"/>
        <v>3</v>
      </c>
      <c r="BF5" s="12">
        <f t="shared" ca="1" si="12"/>
        <v>5</v>
      </c>
      <c r="BH5" s="6">
        <f t="shared" ca="1" si="13"/>
        <v>0</v>
      </c>
      <c r="BI5" s="6">
        <f t="shared" ca="1" si="14"/>
        <v>0</v>
      </c>
      <c r="BJ5" s="6">
        <f t="shared" ca="1" si="15"/>
        <v>1</v>
      </c>
      <c r="BK5" s="6">
        <f t="shared" ca="1" si="16"/>
        <v>1</v>
      </c>
      <c r="BL5" s="6">
        <f t="shared" ca="1" si="17"/>
        <v>9</v>
      </c>
      <c r="BM5" s="6">
        <f t="shared" ca="1" si="18"/>
        <v>0</v>
      </c>
      <c r="BO5" s="6">
        <f t="shared" ca="1" si="19"/>
        <v>0</v>
      </c>
      <c r="BP5" s="6">
        <f t="shared" ca="1" si="28"/>
        <v>3</v>
      </c>
      <c r="BQ5" s="6">
        <f t="shared" ca="1" si="20"/>
        <v>4</v>
      </c>
      <c r="BR5" s="5"/>
      <c r="BS5" s="6">
        <f t="shared" ca="1" si="21"/>
        <v>0</v>
      </c>
      <c r="BT5" s="6">
        <f t="shared" ca="1" si="29"/>
        <v>3</v>
      </c>
      <c r="BU5" s="6">
        <f t="shared" ca="1" si="22"/>
        <v>5</v>
      </c>
      <c r="CR5" s="14">
        <f t="shared" ca="1" si="23"/>
        <v>0.1332294416070483</v>
      </c>
      <c r="CS5" s="15">
        <f t="shared" ca="1" si="24"/>
        <v>25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5"/>
        <v>0.83640242885232685</v>
      </c>
      <c r="CZ5" s="15">
        <f t="shared" ca="1" si="30"/>
        <v>21</v>
      </c>
      <c r="DA5" s="5"/>
      <c r="DB5" s="5">
        <v>5</v>
      </c>
      <c r="DC5" s="16">
        <v>1</v>
      </c>
      <c r="DD5" s="16">
        <v>5</v>
      </c>
      <c r="DF5" s="14">
        <f t="shared" ca="1" si="26"/>
        <v>0.66227361856158529</v>
      </c>
      <c r="DG5" s="15">
        <f t="shared" ca="1" si="27"/>
        <v>36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3.2</v>
      </c>
      <c r="AK6" s="6" t="str">
        <f t="shared" si="2"/>
        <v>×</v>
      </c>
      <c r="AL6" s="6">
        <f t="shared" ca="1" si="2"/>
        <v>96</v>
      </c>
      <c r="AM6" s="6" t="str">
        <f t="shared" si="2"/>
        <v>＝</v>
      </c>
      <c r="AN6" s="7">
        <f t="shared" ca="1" si="3"/>
        <v>307.20000000000005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32</v>
      </c>
      <c r="AU6" s="6" t="s">
        <v>2</v>
      </c>
      <c r="AV6" s="6">
        <f t="shared" ca="1" si="7"/>
        <v>96</v>
      </c>
      <c r="AW6" s="6" t="s">
        <v>3</v>
      </c>
      <c r="AX6" s="6">
        <f t="shared" ca="1" si="8"/>
        <v>3072</v>
      </c>
      <c r="AY6" s="5"/>
      <c r="AZ6" s="6">
        <f t="shared" ca="1" si="9"/>
        <v>0</v>
      </c>
      <c r="BA6" s="11">
        <f t="shared" ca="1" si="9"/>
        <v>3</v>
      </c>
      <c r="BB6" s="12">
        <f t="shared" ca="1" si="10"/>
        <v>2</v>
      </c>
      <c r="BC6" s="5"/>
      <c r="BD6" s="6">
        <f t="shared" ca="1" si="11"/>
        <v>0</v>
      </c>
      <c r="BE6" s="11">
        <f t="shared" ca="1" si="11"/>
        <v>9</v>
      </c>
      <c r="BF6" s="12">
        <f t="shared" ca="1" si="12"/>
        <v>6</v>
      </c>
      <c r="BH6" s="6">
        <f t="shared" ca="1" si="13"/>
        <v>0</v>
      </c>
      <c r="BI6" s="6">
        <f t="shared" ca="1" si="14"/>
        <v>0</v>
      </c>
      <c r="BJ6" s="6">
        <f t="shared" ca="1" si="15"/>
        <v>3</v>
      </c>
      <c r="BK6" s="6">
        <f t="shared" ca="1" si="16"/>
        <v>0</v>
      </c>
      <c r="BL6" s="6">
        <f t="shared" ca="1" si="17"/>
        <v>7</v>
      </c>
      <c r="BM6" s="6">
        <f t="shared" ca="1" si="18"/>
        <v>2</v>
      </c>
      <c r="BO6" s="6">
        <f t="shared" ca="1" si="19"/>
        <v>0</v>
      </c>
      <c r="BP6" s="6">
        <f t="shared" ca="1" si="28"/>
        <v>3</v>
      </c>
      <c r="BQ6" s="6">
        <f t="shared" ca="1" si="20"/>
        <v>2</v>
      </c>
      <c r="BR6" s="5"/>
      <c r="BS6" s="6">
        <f t="shared" ca="1" si="21"/>
        <v>0</v>
      </c>
      <c r="BT6" s="6">
        <f t="shared" ca="1" si="29"/>
        <v>9</v>
      </c>
      <c r="BU6" s="6">
        <f t="shared" ca="1" si="22"/>
        <v>6</v>
      </c>
      <c r="CR6" s="14">
        <f t="shared" ca="1" si="23"/>
        <v>0.23058194365672491</v>
      </c>
      <c r="CS6" s="15">
        <f t="shared" ca="1" si="24"/>
        <v>21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5"/>
        <v>0.76702564925917538</v>
      </c>
      <c r="CZ6" s="15">
        <f t="shared" ca="1" si="30"/>
        <v>27</v>
      </c>
      <c r="DA6" s="5"/>
      <c r="DB6" s="5">
        <v>6</v>
      </c>
      <c r="DC6" s="16">
        <v>1</v>
      </c>
      <c r="DD6" s="16">
        <v>6</v>
      </c>
      <c r="DF6" s="14">
        <f t="shared" ca="1" si="26"/>
        <v>0.84308423519620346</v>
      </c>
      <c r="DG6" s="15">
        <f t="shared" ca="1" si="27"/>
        <v>17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7</v>
      </c>
      <c r="F7" s="43">
        <f ca="1">IF(AQ1=2,".",)</f>
        <v>0</v>
      </c>
      <c r="G7" s="44">
        <f ca="1">$BA1</f>
        <v>2</v>
      </c>
      <c r="H7" s="43" t="str">
        <f ca="1">IF(AQ1=1,".",)</f>
        <v>.</v>
      </c>
      <c r="I7" s="45">
        <f ca="1">$BB1</f>
        <v>4</v>
      </c>
      <c r="J7" s="36"/>
      <c r="K7" s="39"/>
      <c r="L7" s="40"/>
      <c r="M7" s="40"/>
      <c r="N7" s="41"/>
      <c r="O7" s="42">
        <f ca="1">$AZ2</f>
        <v>2</v>
      </c>
      <c r="P7" s="43">
        <f ca="1">IF(AQ2=2,".",)</f>
        <v>0</v>
      </c>
      <c r="Q7" s="44">
        <f ca="1">$BA2</f>
        <v>5</v>
      </c>
      <c r="R7" s="43" t="str">
        <f ca="1">IF(AQ2=1,".",)</f>
        <v>.</v>
      </c>
      <c r="S7" s="45">
        <f ca="1">$BB2</f>
        <v>4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0</v>
      </c>
      <c r="AB7" s="43" t="str">
        <f ca="1">IF(AQ3=1,".",)</f>
        <v>.</v>
      </c>
      <c r="AC7" s="45">
        <f ca="1">$BB3</f>
        <v>9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10.5</v>
      </c>
      <c r="AK7" s="6" t="str">
        <f t="shared" si="2"/>
        <v>×</v>
      </c>
      <c r="AL7" s="6">
        <f t="shared" ca="1" si="2"/>
        <v>25</v>
      </c>
      <c r="AM7" s="6" t="str">
        <f t="shared" si="2"/>
        <v>＝</v>
      </c>
      <c r="AN7" s="7">
        <f t="shared" ca="1" si="3"/>
        <v>262.5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105</v>
      </c>
      <c r="AU7" s="6" t="s">
        <v>2</v>
      </c>
      <c r="AV7" s="6">
        <f t="shared" ca="1" si="7"/>
        <v>25</v>
      </c>
      <c r="AW7" s="6" t="s">
        <v>3</v>
      </c>
      <c r="AX7" s="6">
        <f t="shared" ca="1" si="8"/>
        <v>2625</v>
      </c>
      <c r="AY7" s="5"/>
      <c r="AZ7" s="6">
        <f t="shared" ca="1" si="9"/>
        <v>1</v>
      </c>
      <c r="BA7" s="11">
        <f t="shared" ca="1" si="9"/>
        <v>0</v>
      </c>
      <c r="BB7" s="12">
        <f t="shared" ca="1" si="10"/>
        <v>5</v>
      </c>
      <c r="BC7" s="5"/>
      <c r="BD7" s="6">
        <f t="shared" ca="1" si="11"/>
        <v>0</v>
      </c>
      <c r="BE7" s="11">
        <f t="shared" ca="1" si="11"/>
        <v>2</v>
      </c>
      <c r="BF7" s="12">
        <f t="shared" ca="1" si="12"/>
        <v>5</v>
      </c>
      <c r="BH7" s="6">
        <f t="shared" ca="1" si="13"/>
        <v>0</v>
      </c>
      <c r="BI7" s="6">
        <f t="shared" ca="1" si="14"/>
        <v>0</v>
      </c>
      <c r="BJ7" s="6">
        <f t="shared" ca="1" si="15"/>
        <v>2</v>
      </c>
      <c r="BK7" s="6">
        <f t="shared" ca="1" si="16"/>
        <v>6</v>
      </c>
      <c r="BL7" s="6">
        <f t="shared" ca="1" si="17"/>
        <v>2</v>
      </c>
      <c r="BM7" s="6">
        <f t="shared" ca="1" si="18"/>
        <v>5</v>
      </c>
      <c r="BO7" s="6">
        <f t="shared" ca="1" si="19"/>
        <v>1</v>
      </c>
      <c r="BP7" s="6">
        <f t="shared" ca="1" si="28"/>
        <v>0</v>
      </c>
      <c r="BQ7" s="6">
        <f t="shared" ca="1" si="20"/>
        <v>5</v>
      </c>
      <c r="BR7" s="5"/>
      <c r="BS7" s="6">
        <f t="shared" ca="1" si="21"/>
        <v>0</v>
      </c>
      <c r="BT7" s="6">
        <f t="shared" ca="1" si="29"/>
        <v>2</v>
      </c>
      <c r="BU7" s="6">
        <f t="shared" ca="1" si="22"/>
        <v>5</v>
      </c>
      <c r="CR7" s="14">
        <f t="shared" ca="1" si="23"/>
        <v>0.96543988100531797</v>
      </c>
      <c r="CS7" s="15">
        <f t="shared" ca="1" si="24"/>
        <v>1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5"/>
        <v>6.862092373049411E-2</v>
      </c>
      <c r="CZ7" s="15">
        <f t="shared" ca="1" si="30"/>
        <v>110</v>
      </c>
      <c r="DA7" s="5"/>
      <c r="DB7" s="5">
        <v>7</v>
      </c>
      <c r="DC7" s="16">
        <v>1</v>
      </c>
      <c r="DD7" s="16">
        <v>7</v>
      </c>
      <c r="DF7" s="14">
        <f t="shared" ca="1" si="26"/>
        <v>0.53003577588274953</v>
      </c>
      <c r="DG7" s="15">
        <f t="shared" ca="1" si="27"/>
        <v>46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4</v>
      </c>
      <c r="H8" s="51"/>
      <c r="I8" s="52">
        <f ca="1">$BF1</f>
        <v>8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3</v>
      </c>
      <c r="R8" s="51"/>
      <c r="S8" s="52">
        <f ca="1">$BF2</f>
        <v>7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5</v>
      </c>
      <c r="AB8" s="51"/>
      <c r="AC8" s="52">
        <f ca="1">$BF3</f>
        <v>1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25.400000000000002</v>
      </c>
      <c r="AK8" s="6" t="str">
        <f t="shared" si="2"/>
        <v>×</v>
      </c>
      <c r="AL8" s="6">
        <f t="shared" ca="1" si="2"/>
        <v>62</v>
      </c>
      <c r="AM8" s="6" t="str">
        <f t="shared" si="2"/>
        <v>＝</v>
      </c>
      <c r="AN8" s="7">
        <f t="shared" ca="1" si="3"/>
        <v>1574.8000000000002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254</v>
      </c>
      <c r="AU8" s="6" t="s">
        <v>2</v>
      </c>
      <c r="AV8" s="6">
        <f t="shared" ca="1" si="7"/>
        <v>62</v>
      </c>
      <c r="AW8" s="6" t="s">
        <v>3</v>
      </c>
      <c r="AX8" s="6">
        <f t="shared" ca="1" si="8"/>
        <v>15748</v>
      </c>
      <c r="AY8" s="5"/>
      <c r="AZ8" s="6">
        <f t="shared" ca="1" si="9"/>
        <v>2</v>
      </c>
      <c r="BA8" s="11">
        <f t="shared" ca="1" si="9"/>
        <v>5</v>
      </c>
      <c r="BB8" s="12">
        <f t="shared" ca="1" si="10"/>
        <v>4</v>
      </c>
      <c r="BC8" s="5"/>
      <c r="BD8" s="6">
        <f t="shared" ca="1" si="11"/>
        <v>0</v>
      </c>
      <c r="BE8" s="11">
        <f t="shared" ca="1" si="11"/>
        <v>6</v>
      </c>
      <c r="BF8" s="12">
        <f t="shared" ca="1" si="12"/>
        <v>2</v>
      </c>
      <c r="BH8" s="6">
        <f t="shared" ca="1" si="13"/>
        <v>0</v>
      </c>
      <c r="BI8" s="6">
        <f t="shared" ca="1" si="14"/>
        <v>1</v>
      </c>
      <c r="BJ8" s="6">
        <f t="shared" ca="1" si="15"/>
        <v>5</v>
      </c>
      <c r="BK8" s="6">
        <f t="shared" ca="1" si="16"/>
        <v>7</v>
      </c>
      <c r="BL8" s="6">
        <f t="shared" ca="1" si="17"/>
        <v>4</v>
      </c>
      <c r="BM8" s="6">
        <f t="shared" ca="1" si="18"/>
        <v>8</v>
      </c>
      <c r="BO8" s="6">
        <f t="shared" ca="1" si="19"/>
        <v>2</v>
      </c>
      <c r="BP8" s="6">
        <f t="shared" ca="1" si="28"/>
        <v>5</v>
      </c>
      <c r="BQ8" s="6">
        <f t="shared" ca="1" si="20"/>
        <v>4</v>
      </c>
      <c r="BR8" s="5"/>
      <c r="BS8" s="6">
        <f t="shared" ca="1" si="21"/>
        <v>0</v>
      </c>
      <c r="BT8" s="6">
        <f t="shared" ca="1" si="29"/>
        <v>6</v>
      </c>
      <c r="BU8" s="6">
        <f t="shared" ca="1" si="22"/>
        <v>2</v>
      </c>
      <c r="CR8" s="14">
        <f t="shared" ca="1" si="23"/>
        <v>0.64520715623221114</v>
      </c>
      <c r="CS8" s="15">
        <f t="shared" ca="1" si="24"/>
        <v>11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5"/>
        <v>0.64756933789429605</v>
      </c>
      <c r="CZ8" s="15">
        <f t="shared" ca="1" si="30"/>
        <v>42</v>
      </c>
      <c r="DA8" s="5"/>
      <c r="DB8" s="5">
        <v>8</v>
      </c>
      <c r="DC8" s="16">
        <v>1</v>
      </c>
      <c r="DD8" s="16">
        <v>8</v>
      </c>
      <c r="DF8" s="14">
        <f t="shared" ca="1" si="26"/>
        <v>0.66797808808750903</v>
      </c>
      <c r="DG8" s="15">
        <f t="shared" ca="1" si="27"/>
        <v>33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12.600000000000001</v>
      </c>
      <c r="AK9" s="6" t="str">
        <f t="shared" si="2"/>
        <v>×</v>
      </c>
      <c r="AL9" s="6">
        <f t="shared" ca="1" si="2"/>
        <v>21</v>
      </c>
      <c r="AM9" s="6" t="str">
        <f t="shared" si="2"/>
        <v>＝</v>
      </c>
      <c r="AN9" s="7">
        <f t="shared" ca="1" si="3"/>
        <v>264.60000000000002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126</v>
      </c>
      <c r="AU9" s="6" t="s">
        <v>2</v>
      </c>
      <c r="AV9" s="6">
        <f t="shared" ca="1" si="7"/>
        <v>21</v>
      </c>
      <c r="AW9" s="6" t="s">
        <v>3</v>
      </c>
      <c r="AX9" s="6">
        <f t="shared" ca="1" si="8"/>
        <v>2646</v>
      </c>
      <c r="AY9" s="5"/>
      <c r="AZ9" s="6">
        <f t="shared" ca="1" si="9"/>
        <v>1</v>
      </c>
      <c r="BA9" s="11">
        <f t="shared" ca="1" si="9"/>
        <v>2</v>
      </c>
      <c r="BB9" s="12">
        <f t="shared" ca="1" si="10"/>
        <v>6</v>
      </c>
      <c r="BC9" s="5"/>
      <c r="BD9" s="6">
        <f t="shared" ca="1" si="11"/>
        <v>0</v>
      </c>
      <c r="BE9" s="11">
        <f t="shared" ca="1" si="11"/>
        <v>2</v>
      </c>
      <c r="BF9" s="12">
        <f t="shared" ca="1" si="12"/>
        <v>1</v>
      </c>
      <c r="BH9" s="6">
        <f t="shared" ca="1" si="13"/>
        <v>0</v>
      </c>
      <c r="BI9" s="6">
        <f t="shared" ca="1" si="14"/>
        <v>0</v>
      </c>
      <c r="BJ9" s="6">
        <f t="shared" ca="1" si="15"/>
        <v>2</v>
      </c>
      <c r="BK9" s="6">
        <f t="shared" ca="1" si="16"/>
        <v>6</v>
      </c>
      <c r="BL9" s="6">
        <f t="shared" ca="1" si="17"/>
        <v>4</v>
      </c>
      <c r="BM9" s="6">
        <f t="shared" ca="1" si="18"/>
        <v>6</v>
      </c>
      <c r="BO9" s="6">
        <f t="shared" ca="1" si="19"/>
        <v>1</v>
      </c>
      <c r="BP9" s="6">
        <f t="shared" ca="1" si="28"/>
        <v>2</v>
      </c>
      <c r="BQ9" s="6">
        <f t="shared" ca="1" si="20"/>
        <v>6</v>
      </c>
      <c r="BR9" s="5"/>
      <c r="BS9" s="6">
        <f t="shared" ca="1" si="21"/>
        <v>0</v>
      </c>
      <c r="BT9" s="6">
        <f t="shared" ca="1" si="29"/>
        <v>2</v>
      </c>
      <c r="BU9" s="6">
        <f t="shared" ca="1" si="22"/>
        <v>1</v>
      </c>
      <c r="CR9" s="14">
        <f t="shared" ca="1" si="23"/>
        <v>0.66954639426086637</v>
      </c>
      <c r="CS9" s="15">
        <f t="shared" ca="1" si="24"/>
        <v>10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5"/>
        <v>0.91826578659258296</v>
      </c>
      <c r="CZ9" s="15">
        <f t="shared" ca="1" si="30"/>
        <v>11</v>
      </c>
      <c r="DA9" s="5"/>
      <c r="DB9" s="5">
        <v>9</v>
      </c>
      <c r="DC9" s="16">
        <v>1</v>
      </c>
      <c r="DD9" s="16">
        <v>9</v>
      </c>
      <c r="DF9" s="14">
        <f t="shared" ca="1" si="26"/>
        <v>0.45298767294768205</v>
      </c>
      <c r="DG9" s="15">
        <f t="shared" ca="1" si="27"/>
        <v>52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3"/>
        <v>0.77586377837778431</v>
      </c>
      <c r="CS10" s="15">
        <f t="shared" ca="1" si="24"/>
        <v>5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5"/>
        <v>0.25440218741055609</v>
      </c>
      <c r="CZ10" s="15">
        <f t="shared" ca="1" si="30"/>
        <v>92</v>
      </c>
      <c r="DA10" s="5"/>
      <c r="DB10" s="5">
        <v>10</v>
      </c>
      <c r="DC10" s="16">
        <v>2</v>
      </c>
      <c r="DD10" s="16">
        <v>1</v>
      </c>
      <c r="DF10" s="14">
        <f t="shared" ca="1" si="26"/>
        <v>0.48229549688543494</v>
      </c>
      <c r="DG10" s="15">
        <f t="shared" ca="1" si="27"/>
        <v>50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0</v>
      </c>
      <c r="CR11" s="14">
        <f t="shared" ca="1" si="23"/>
        <v>0.62677162633482342</v>
      </c>
      <c r="CS11" s="15">
        <f t="shared" ca="1" si="24"/>
        <v>12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5"/>
        <v>9.7631691300236745E-2</v>
      </c>
      <c r="CZ11" s="15">
        <f t="shared" ca="1" si="30"/>
        <v>106</v>
      </c>
      <c r="DA11" s="5"/>
      <c r="DB11" s="5">
        <v>11</v>
      </c>
      <c r="DC11" s="16">
        <v>2</v>
      </c>
      <c r="DD11" s="16">
        <v>2</v>
      </c>
      <c r="DF11" s="14">
        <f t="shared" ca="1" si="26"/>
        <v>0.37295652933503154</v>
      </c>
      <c r="DG11" s="15">
        <f t="shared" ca="1" si="27"/>
        <v>59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>
        <f t="shared" ca="1" si="23"/>
        <v>0.41897448817014493</v>
      </c>
      <c r="CS12" s="15">
        <f t="shared" ca="1" si="24"/>
        <v>15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5"/>
        <v>0.42476830844350066</v>
      </c>
      <c r="CZ12" s="15">
        <f t="shared" ca="1" si="30"/>
        <v>71</v>
      </c>
      <c r="DA12" s="5"/>
      <c r="DB12" s="5">
        <v>12</v>
      </c>
      <c r="DC12" s="16">
        <v>2</v>
      </c>
      <c r="DD12" s="16">
        <v>3</v>
      </c>
      <c r="DF12" s="14">
        <f t="shared" ca="1" si="26"/>
        <v>0.30923906606428408</v>
      </c>
      <c r="DG12" s="15">
        <f t="shared" ca="1" si="27"/>
        <v>65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>
        <f t="shared" ca="1" si="23"/>
        <v>0.56781494358056617</v>
      </c>
      <c r="CS13" s="15">
        <f t="shared" ca="1" si="24"/>
        <v>13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5"/>
        <v>0.54128067361330778</v>
      </c>
      <c r="CZ13" s="15">
        <f t="shared" ca="1" si="30"/>
        <v>57</v>
      </c>
      <c r="DA13" s="5"/>
      <c r="DB13" s="5">
        <v>13</v>
      </c>
      <c r="DC13" s="16">
        <v>2</v>
      </c>
      <c r="DD13" s="16">
        <v>4</v>
      </c>
      <c r="DF13" s="14">
        <f t="shared" ca="1" si="26"/>
        <v>0.75225930760375181</v>
      </c>
      <c r="DG13" s="15">
        <f t="shared" ca="1" si="27"/>
        <v>24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3"/>
        <v>0.19784838879460021</v>
      </c>
      <c r="CS14" s="15">
        <f t="shared" ca="1" si="24"/>
        <v>23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5"/>
        <v>0.72067563733591988</v>
      </c>
      <c r="CZ14" s="15">
        <f t="shared" ca="1" si="30"/>
        <v>34</v>
      </c>
      <c r="DA14" s="5"/>
      <c r="DB14" s="5">
        <v>14</v>
      </c>
      <c r="DC14" s="16">
        <v>2</v>
      </c>
      <c r="DD14" s="16">
        <v>5</v>
      </c>
      <c r="DF14" s="14">
        <f t="shared" ca="1" si="26"/>
        <v>0.84900565655758375</v>
      </c>
      <c r="DG14" s="15">
        <f t="shared" ca="1" si="27"/>
        <v>15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70.5×11＝</v>
      </c>
      <c r="C15" s="32"/>
      <c r="D15" s="32"/>
      <c r="E15" s="32"/>
      <c r="F15" s="32"/>
      <c r="G15" s="33">
        <f ca="1">AN4</f>
        <v>775.5</v>
      </c>
      <c r="H15" s="33"/>
      <c r="I15" s="34"/>
      <c r="J15" s="35"/>
      <c r="K15" s="30"/>
      <c r="L15" s="31" t="str">
        <f ca="1">AJ5&amp;AK5&amp;AL5&amp;AM5</f>
        <v>3.4×35＝</v>
      </c>
      <c r="M15" s="32"/>
      <c r="N15" s="32"/>
      <c r="O15" s="32"/>
      <c r="P15" s="32"/>
      <c r="Q15" s="33">
        <f ca="1">AN5</f>
        <v>119</v>
      </c>
      <c r="R15" s="33"/>
      <c r="S15" s="34"/>
      <c r="T15" s="35"/>
      <c r="U15" s="30"/>
      <c r="V15" s="31" t="str">
        <f ca="1">AJ6&amp;AK6&amp;AL6&amp;AM6</f>
        <v>3.2×96＝</v>
      </c>
      <c r="W15" s="32"/>
      <c r="X15" s="32"/>
      <c r="Y15" s="32"/>
      <c r="Z15" s="32"/>
      <c r="AA15" s="33">
        <f ca="1">AN6</f>
        <v>307.20000000000005</v>
      </c>
      <c r="AB15" s="33"/>
      <c r="AC15" s="34"/>
      <c r="AD15" s="36"/>
      <c r="AN15" s="67"/>
      <c r="AZ15" s="5"/>
      <c r="BA15" s="5"/>
      <c r="BB15" s="5"/>
      <c r="BC15" s="5"/>
      <c r="CR15" s="14">
        <f t="shared" ca="1" si="23"/>
        <v>0.33846567506145842</v>
      </c>
      <c r="CS15" s="15">
        <f t="shared" ca="1" si="24"/>
        <v>17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5"/>
        <v>0.66576305142696046</v>
      </c>
      <c r="CZ15" s="15">
        <f t="shared" ca="1" si="30"/>
        <v>38</v>
      </c>
      <c r="DA15" s="5"/>
      <c r="DB15" s="5">
        <v>15</v>
      </c>
      <c r="DC15" s="16">
        <v>2</v>
      </c>
      <c r="DD15" s="16">
        <v>6</v>
      </c>
      <c r="DF15" s="14">
        <f t="shared" ca="1" si="26"/>
        <v>0.64899324657993995</v>
      </c>
      <c r="DG15" s="15">
        <f t="shared" ca="1" si="27"/>
        <v>37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3"/>
        <v>0.69625553726797973</v>
      </c>
      <c r="CS16" s="15">
        <f t="shared" ca="1" si="24"/>
        <v>8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5"/>
        <v>4.611789679697087E-2</v>
      </c>
      <c r="CZ16" s="15">
        <f t="shared" ca="1" si="30"/>
        <v>112</v>
      </c>
      <c r="DA16" s="5"/>
      <c r="DB16" s="5">
        <v>16</v>
      </c>
      <c r="DC16" s="16">
        <v>2</v>
      </c>
      <c r="DD16" s="16">
        <v>7</v>
      </c>
      <c r="DF16" s="14">
        <f t="shared" ca="1" si="26"/>
        <v>7.7528222131506452E-2</v>
      </c>
      <c r="DG16" s="15">
        <f t="shared" ca="1" si="27"/>
        <v>83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7</v>
      </c>
      <c r="F17" s="43">
        <f ca="1">IF(AQ4=2,".",)</f>
        <v>0</v>
      </c>
      <c r="G17" s="44">
        <f ca="1">$BA4</f>
        <v>0</v>
      </c>
      <c r="H17" s="43" t="str">
        <f ca="1">IF(AQ4=1,".",)</f>
        <v>.</v>
      </c>
      <c r="I17" s="45">
        <f ca="1">$BB4</f>
        <v>5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3</v>
      </c>
      <c r="R17" s="43" t="str">
        <f ca="1">IF(AQ5=1,".",)</f>
        <v>.</v>
      </c>
      <c r="S17" s="45">
        <f ca="1">$BB5</f>
        <v>4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3</v>
      </c>
      <c r="AB17" s="43" t="str">
        <f ca="1">IF(AQ6=1,".",)</f>
        <v>.</v>
      </c>
      <c r="AC17" s="45">
        <f ca="1">$BB6</f>
        <v>2</v>
      </c>
      <c r="AD17" s="36"/>
      <c r="CR17" s="14">
        <f t="shared" ca="1" si="23"/>
        <v>6.7117028800857459E-2</v>
      </c>
      <c r="CS17" s="15">
        <f t="shared" ca="1" si="24"/>
        <v>27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5"/>
        <v>0.89588789955049042</v>
      </c>
      <c r="CZ17" s="15">
        <f t="shared" ca="1" si="30"/>
        <v>14</v>
      </c>
      <c r="DA17" s="5"/>
      <c r="DB17" s="5">
        <v>17</v>
      </c>
      <c r="DC17" s="16">
        <v>2</v>
      </c>
      <c r="DD17" s="16">
        <v>8</v>
      </c>
      <c r="DF17" s="14">
        <f t="shared" ca="1" si="26"/>
        <v>0.66516142179988402</v>
      </c>
      <c r="DG17" s="15">
        <f t="shared" ca="1" si="27"/>
        <v>35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1</v>
      </c>
      <c r="H18" s="51"/>
      <c r="I18" s="52">
        <f ca="1">$BF4</f>
        <v>1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3</v>
      </c>
      <c r="R18" s="51"/>
      <c r="S18" s="52">
        <f ca="1">$BF5</f>
        <v>5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9</v>
      </c>
      <c r="AB18" s="51"/>
      <c r="AC18" s="52">
        <f ca="1">$BF6</f>
        <v>6</v>
      </c>
      <c r="AD18" s="36"/>
      <c r="CR18" s="14">
        <f t="shared" ca="1" si="23"/>
        <v>0.22892038236705148</v>
      </c>
      <c r="CS18" s="15">
        <f t="shared" ca="1" si="24"/>
        <v>22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5"/>
        <v>0.2595017934345053</v>
      </c>
      <c r="CZ18" s="15">
        <f t="shared" ca="1" si="30"/>
        <v>89</v>
      </c>
      <c r="DA18" s="5"/>
      <c r="DB18" s="5">
        <v>18</v>
      </c>
      <c r="DC18" s="16">
        <v>2</v>
      </c>
      <c r="DD18" s="16">
        <v>9</v>
      </c>
      <c r="DF18" s="14">
        <f t="shared" ca="1" si="26"/>
        <v>0.21647410864887906</v>
      </c>
      <c r="DG18" s="15">
        <f t="shared" ca="1" si="27"/>
        <v>70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>
        <f t="shared" ca="1" si="23"/>
        <v>2.7472914187373965E-2</v>
      </c>
      <c r="CS19" s="15">
        <f t="shared" ca="1" si="24"/>
        <v>28</v>
      </c>
      <c r="CT19" s="5"/>
      <c r="CU19" s="5">
        <v>19</v>
      </c>
      <c r="CV19" s="16">
        <v>0</v>
      </c>
      <c r="CW19" s="16">
        <v>0</v>
      </c>
      <c r="CX19" s="5"/>
      <c r="CY19" s="14">
        <f t="shared" ca="1" si="25"/>
        <v>1.3509343560792031E-2</v>
      </c>
      <c r="CZ19" s="15">
        <f t="shared" ca="1" si="30"/>
        <v>116</v>
      </c>
      <c r="DA19" s="5"/>
      <c r="DB19" s="5">
        <v>19</v>
      </c>
      <c r="DC19" s="16">
        <v>3</v>
      </c>
      <c r="DD19" s="16">
        <v>1</v>
      </c>
      <c r="DF19" s="14">
        <f t="shared" ca="1" si="26"/>
        <v>0.75051451172180828</v>
      </c>
      <c r="DG19" s="15">
        <f t="shared" ca="1" si="27"/>
        <v>25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>
        <f t="shared" ca="1" si="23"/>
        <v>0.29385159093683921</v>
      </c>
      <c r="CS20" s="15">
        <f t="shared" ca="1" si="24"/>
        <v>19</v>
      </c>
      <c r="CT20" s="5"/>
      <c r="CU20" s="5">
        <v>20</v>
      </c>
      <c r="CV20" s="16">
        <v>0</v>
      </c>
      <c r="CW20" s="16">
        <v>0</v>
      </c>
      <c r="CX20" s="5"/>
      <c r="CY20" s="14">
        <f t="shared" ca="1" si="25"/>
        <v>0.34345197971950125</v>
      </c>
      <c r="CZ20" s="15">
        <f t="shared" ca="1" si="30"/>
        <v>81</v>
      </c>
      <c r="DA20" s="5"/>
      <c r="DB20" s="5">
        <v>20</v>
      </c>
      <c r="DC20" s="16">
        <v>3</v>
      </c>
      <c r="DD20" s="16">
        <v>2</v>
      </c>
      <c r="DF20" s="14">
        <f t="shared" ca="1" si="26"/>
        <v>0.94042366571806546</v>
      </c>
      <c r="DG20" s="15">
        <f t="shared" ca="1" si="27"/>
        <v>5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>
        <f t="shared" ca="1" si="23"/>
        <v>0.82299092675582564</v>
      </c>
      <c r="CS21" s="15">
        <f t="shared" ca="1" si="24"/>
        <v>4</v>
      </c>
      <c r="CT21" s="5"/>
      <c r="CU21" s="5">
        <v>21</v>
      </c>
      <c r="CV21" s="16">
        <v>0</v>
      </c>
      <c r="CW21" s="16">
        <v>0</v>
      </c>
      <c r="CX21" s="5"/>
      <c r="CY21" s="14">
        <f t="shared" ca="1" si="25"/>
        <v>8.693123184207896E-3</v>
      </c>
      <c r="CZ21" s="15">
        <f t="shared" ca="1" si="30"/>
        <v>117</v>
      </c>
      <c r="DA21" s="5"/>
      <c r="DB21" s="5">
        <v>21</v>
      </c>
      <c r="DC21" s="16">
        <v>3</v>
      </c>
      <c r="DD21" s="16">
        <v>3</v>
      </c>
      <c r="DF21" s="14">
        <f t="shared" ca="1" si="26"/>
        <v>0.66733362072978131</v>
      </c>
      <c r="DG21" s="15">
        <f t="shared" ca="1" si="27"/>
        <v>34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>
        <f t="shared" ca="1" si="23"/>
        <v>8.5571618001047844E-2</v>
      </c>
      <c r="CS22" s="15">
        <f t="shared" ca="1" si="24"/>
        <v>26</v>
      </c>
      <c r="CT22" s="5"/>
      <c r="CU22" s="5">
        <v>22</v>
      </c>
      <c r="CV22" s="16">
        <v>0</v>
      </c>
      <c r="CW22" s="16">
        <v>0</v>
      </c>
      <c r="CX22" s="5"/>
      <c r="CY22" s="14">
        <f t="shared" ca="1" si="25"/>
        <v>0.22886344631317723</v>
      </c>
      <c r="CZ22" s="15">
        <f t="shared" ca="1" si="30"/>
        <v>96</v>
      </c>
      <c r="DA22" s="5"/>
      <c r="DB22" s="5">
        <v>22</v>
      </c>
      <c r="DC22" s="16">
        <v>3</v>
      </c>
      <c r="DD22" s="16">
        <v>4</v>
      </c>
      <c r="DF22" s="14">
        <f t="shared" ca="1" si="26"/>
        <v>0.22612978690060304</v>
      </c>
      <c r="DG22" s="15">
        <f t="shared" ca="1" si="27"/>
        <v>69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>
        <f t="shared" ca="1" si="23"/>
        <v>0.68224655060832806</v>
      </c>
      <c r="CS23" s="15">
        <f t="shared" ca="1" si="24"/>
        <v>9</v>
      </c>
      <c r="CT23" s="5"/>
      <c r="CU23" s="5">
        <v>23</v>
      </c>
      <c r="CV23" s="16">
        <v>0</v>
      </c>
      <c r="CW23" s="16">
        <v>0</v>
      </c>
      <c r="CX23" s="5"/>
      <c r="CY23" s="14">
        <f t="shared" ca="1" si="25"/>
        <v>0.76065040598702505</v>
      </c>
      <c r="CZ23" s="15">
        <f t="shared" ca="1" si="30"/>
        <v>28</v>
      </c>
      <c r="DA23" s="5"/>
      <c r="DB23" s="5">
        <v>23</v>
      </c>
      <c r="DC23" s="16">
        <v>3</v>
      </c>
      <c r="DD23" s="16">
        <v>5</v>
      </c>
      <c r="DF23" s="14">
        <f t="shared" ca="1" si="26"/>
        <v>0.7933612472938818</v>
      </c>
      <c r="DG23" s="15">
        <f t="shared" ca="1" si="27"/>
        <v>22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>
        <f t="shared" ca="1" si="23"/>
        <v>0.33798015334026621</v>
      </c>
      <c r="CS24" s="15">
        <f t="shared" ca="1" si="24"/>
        <v>18</v>
      </c>
      <c r="CT24" s="5"/>
      <c r="CU24" s="5">
        <v>24</v>
      </c>
      <c r="CV24" s="16">
        <v>0</v>
      </c>
      <c r="CW24" s="16">
        <v>0</v>
      </c>
      <c r="CX24" s="5"/>
      <c r="CY24" s="14">
        <f t="shared" ca="1" si="25"/>
        <v>0.77530197519165289</v>
      </c>
      <c r="CZ24" s="15">
        <f t="shared" ca="1" si="30"/>
        <v>25</v>
      </c>
      <c r="DA24" s="5"/>
      <c r="DB24" s="5">
        <v>24</v>
      </c>
      <c r="DC24" s="16">
        <v>3</v>
      </c>
      <c r="DD24" s="16">
        <v>6</v>
      </c>
      <c r="DF24" s="14">
        <f t="shared" ca="1" si="26"/>
        <v>1.7683807100289384E-3</v>
      </c>
      <c r="DG24" s="15">
        <f t="shared" ca="1" si="27"/>
        <v>90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10.5×25＝</v>
      </c>
      <c r="C25" s="32"/>
      <c r="D25" s="32"/>
      <c r="E25" s="32"/>
      <c r="F25" s="32"/>
      <c r="G25" s="33">
        <f ca="1">AN7</f>
        <v>262.5</v>
      </c>
      <c r="H25" s="33"/>
      <c r="I25" s="34"/>
      <c r="J25" s="35"/>
      <c r="K25" s="30"/>
      <c r="L25" s="31" t="str">
        <f ca="1">AJ8&amp;AK8&amp;AL8&amp;AM8</f>
        <v>25.4×62＝</v>
      </c>
      <c r="M25" s="32"/>
      <c r="N25" s="32"/>
      <c r="O25" s="32"/>
      <c r="P25" s="32"/>
      <c r="Q25" s="33">
        <f ca="1">AN8</f>
        <v>1574.8000000000002</v>
      </c>
      <c r="R25" s="33"/>
      <c r="S25" s="34"/>
      <c r="T25" s="35"/>
      <c r="U25" s="30"/>
      <c r="V25" s="31" t="str">
        <f ca="1">AJ9&amp;AK9&amp;AL9&amp;AM9</f>
        <v>12.6×21＝</v>
      </c>
      <c r="W25" s="32"/>
      <c r="X25" s="32"/>
      <c r="Y25" s="32"/>
      <c r="Z25" s="32"/>
      <c r="AA25" s="33">
        <f ca="1">AN9</f>
        <v>264.60000000000002</v>
      </c>
      <c r="AB25" s="33"/>
      <c r="AC25" s="34"/>
      <c r="AD25" s="36"/>
      <c r="CR25" s="14">
        <f t="shared" ca="1" si="23"/>
        <v>0.25165745427045072</v>
      </c>
      <c r="CS25" s="15">
        <f t="shared" ca="1" si="24"/>
        <v>20</v>
      </c>
      <c r="CT25" s="5"/>
      <c r="CU25" s="5">
        <v>25</v>
      </c>
      <c r="CV25" s="16">
        <v>0</v>
      </c>
      <c r="CW25" s="16">
        <v>0</v>
      </c>
      <c r="CX25" s="5"/>
      <c r="CY25" s="14">
        <f t="shared" ca="1" si="25"/>
        <v>0.30821721212672382</v>
      </c>
      <c r="CZ25" s="15">
        <f t="shared" ca="1" si="30"/>
        <v>84</v>
      </c>
      <c r="DA25" s="5"/>
      <c r="DB25" s="5">
        <v>25</v>
      </c>
      <c r="DC25" s="16">
        <v>3</v>
      </c>
      <c r="DD25" s="16">
        <v>7</v>
      </c>
      <c r="DF25" s="14">
        <f t="shared" ca="1" si="26"/>
        <v>0.49498610015137889</v>
      </c>
      <c r="DG25" s="15">
        <f t="shared" ca="1" si="27"/>
        <v>48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>
        <f t="shared" ca="1" si="23"/>
        <v>0.42781457650838217</v>
      </c>
      <c r="CS26" s="15">
        <f t="shared" ca="1" si="24"/>
        <v>14</v>
      </c>
      <c r="CT26" s="5"/>
      <c r="CU26" s="5">
        <v>26</v>
      </c>
      <c r="CV26" s="16">
        <v>0</v>
      </c>
      <c r="CW26" s="16">
        <v>0</v>
      </c>
      <c r="CX26" s="5"/>
      <c r="CY26" s="14">
        <f t="shared" ca="1" si="25"/>
        <v>0.59093473812199815</v>
      </c>
      <c r="CZ26" s="15">
        <f t="shared" ca="1" si="30"/>
        <v>51</v>
      </c>
      <c r="DA26" s="5"/>
      <c r="DB26" s="5">
        <v>26</v>
      </c>
      <c r="DC26" s="16">
        <v>3</v>
      </c>
      <c r="DD26" s="16">
        <v>8</v>
      </c>
      <c r="DF26" s="14">
        <f t="shared" ca="1" si="26"/>
        <v>1.45771656598086E-2</v>
      </c>
      <c r="DG26" s="15">
        <f t="shared" ca="1" si="27"/>
        <v>88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1</v>
      </c>
      <c r="F27" s="43">
        <f ca="1">IF(AQ7=2,".",)</f>
        <v>0</v>
      </c>
      <c r="G27" s="44">
        <f ca="1">$BA7</f>
        <v>0</v>
      </c>
      <c r="H27" s="43" t="str">
        <f ca="1">IF(AQ7=1,".",)</f>
        <v>.</v>
      </c>
      <c r="I27" s="45">
        <f ca="1">$BB7</f>
        <v>5</v>
      </c>
      <c r="J27" s="36"/>
      <c r="K27" s="39"/>
      <c r="L27" s="40"/>
      <c r="M27" s="40"/>
      <c r="N27" s="41"/>
      <c r="O27" s="42">
        <f ca="1">$AZ8</f>
        <v>2</v>
      </c>
      <c r="P27" s="43">
        <f ca="1">IF(AQ8=2,".",)</f>
        <v>0</v>
      </c>
      <c r="Q27" s="44">
        <f ca="1">$BA8</f>
        <v>5</v>
      </c>
      <c r="R27" s="43" t="str">
        <f ca="1">IF(AQ8=1,".",)</f>
        <v>.</v>
      </c>
      <c r="S27" s="45">
        <f ca="1">$BB8</f>
        <v>4</v>
      </c>
      <c r="T27" s="36"/>
      <c r="U27" s="39"/>
      <c r="V27" s="40"/>
      <c r="W27" s="40"/>
      <c r="X27" s="41"/>
      <c r="Y27" s="42">
        <f ca="1">$AZ9</f>
        <v>1</v>
      </c>
      <c r="Z27" s="43">
        <f ca="1">IF(AQ9=2,".",)</f>
        <v>0</v>
      </c>
      <c r="AA27" s="44">
        <f ca="1">$BA9</f>
        <v>2</v>
      </c>
      <c r="AB27" s="43" t="str">
        <f ca="1">IF(AQ9=1,".",)</f>
        <v>.</v>
      </c>
      <c r="AC27" s="45">
        <f ca="1">$BB9</f>
        <v>6</v>
      </c>
      <c r="AD27" s="36"/>
      <c r="CR27" s="14">
        <f t="shared" ca="1" si="23"/>
        <v>0.72845063918131681</v>
      </c>
      <c r="CS27" s="15">
        <f t="shared" ca="1" si="24"/>
        <v>6</v>
      </c>
      <c r="CT27" s="5"/>
      <c r="CU27" s="5">
        <v>27</v>
      </c>
      <c r="CV27" s="16">
        <v>0</v>
      </c>
      <c r="CW27" s="16">
        <v>0</v>
      </c>
      <c r="CX27" s="5"/>
      <c r="CY27" s="14">
        <f t="shared" ca="1" si="25"/>
        <v>0.36334293634704595</v>
      </c>
      <c r="CZ27" s="15">
        <f t="shared" ca="1" si="30"/>
        <v>79</v>
      </c>
      <c r="DA27" s="5"/>
      <c r="DB27" s="5">
        <v>27</v>
      </c>
      <c r="DC27" s="16">
        <v>3</v>
      </c>
      <c r="DD27" s="16">
        <v>9</v>
      </c>
      <c r="DF27" s="14">
        <f t="shared" ca="1" si="26"/>
        <v>0.88315114935454098</v>
      </c>
      <c r="DG27" s="15">
        <f t="shared" ca="1" si="27"/>
        <v>13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2</v>
      </c>
      <c r="H28" s="51"/>
      <c r="I28" s="52">
        <f ca="1">$BF7</f>
        <v>5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6</v>
      </c>
      <c r="R28" s="51"/>
      <c r="S28" s="52">
        <f ca="1">$BF8</f>
        <v>2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2</v>
      </c>
      <c r="AB28" s="51"/>
      <c r="AC28" s="52">
        <f ca="1">$BF9</f>
        <v>1</v>
      </c>
      <c r="AD28" s="36"/>
      <c r="CR28" s="14">
        <f t="shared" ca="1" si="23"/>
        <v>0.90155504155776955</v>
      </c>
      <c r="CS28" s="15">
        <f t="shared" ca="1" si="24"/>
        <v>3</v>
      </c>
      <c r="CT28" s="5"/>
      <c r="CU28" s="5">
        <v>28</v>
      </c>
      <c r="CV28" s="16">
        <v>0</v>
      </c>
      <c r="CW28" s="16">
        <v>0</v>
      </c>
      <c r="CX28" s="5"/>
      <c r="CY28" s="14">
        <f t="shared" ca="1" si="25"/>
        <v>0.54505122408602158</v>
      </c>
      <c r="CZ28" s="15">
        <f t="shared" ca="1" si="30"/>
        <v>56</v>
      </c>
      <c r="DA28" s="5"/>
      <c r="DB28" s="5">
        <v>28</v>
      </c>
      <c r="DC28" s="16">
        <v>4</v>
      </c>
      <c r="DD28" s="16">
        <v>1</v>
      </c>
      <c r="DF28" s="14">
        <f t="shared" ca="1" si="26"/>
        <v>0.35161120249629851</v>
      </c>
      <c r="DG28" s="15">
        <f t="shared" ca="1" si="27"/>
        <v>61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>
        <f t="shared" ca="1" si="25"/>
        <v>0.33465196573635692</v>
      </c>
      <c r="CZ29" s="15">
        <f t="shared" ca="1" si="30"/>
        <v>82</v>
      </c>
      <c r="DA29" s="5"/>
      <c r="DB29" s="5">
        <v>29</v>
      </c>
      <c r="DC29" s="16">
        <v>4</v>
      </c>
      <c r="DD29" s="16">
        <v>2</v>
      </c>
      <c r="DF29" s="14">
        <f t="shared" ca="1" si="26"/>
        <v>0.848148437959103</v>
      </c>
      <c r="DG29" s="15">
        <f t="shared" ca="1" si="27"/>
        <v>16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>
        <f t="shared" ca="1" si="25"/>
        <v>0.6357327777334667</v>
      </c>
      <c r="CZ30" s="15">
        <f t="shared" ca="1" si="30"/>
        <v>45</v>
      </c>
      <c r="DA30" s="5"/>
      <c r="DB30" s="5">
        <v>30</v>
      </c>
      <c r="DC30" s="16">
        <v>4</v>
      </c>
      <c r="DD30" s="16">
        <v>3</v>
      </c>
      <c r="DF30" s="14">
        <f t="shared" ca="1" si="26"/>
        <v>0.96793668319181969</v>
      </c>
      <c r="DG30" s="15">
        <f t="shared" ca="1" si="27"/>
        <v>2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5"/>
        <v>0.17804595185277128</v>
      </c>
      <c r="CZ31" s="15">
        <f t="shared" ca="1" si="30"/>
        <v>99</v>
      </c>
      <c r="DA31" s="5"/>
      <c r="DB31" s="5">
        <v>31</v>
      </c>
      <c r="DC31" s="16">
        <v>4</v>
      </c>
      <c r="DD31" s="16">
        <v>4</v>
      </c>
      <c r="DF31" s="14">
        <f t="shared" ca="1" si="26"/>
        <v>0.9186923858159709</v>
      </c>
      <c r="DG31" s="15">
        <f t="shared" ca="1" si="27"/>
        <v>8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5"/>
        <v>0.56885469616042683</v>
      </c>
      <c r="CZ32" s="15">
        <f t="shared" ca="1" si="30"/>
        <v>54</v>
      </c>
      <c r="DA32" s="5"/>
      <c r="DB32" s="5">
        <v>32</v>
      </c>
      <c r="DC32" s="16">
        <v>4</v>
      </c>
      <c r="DD32" s="16">
        <v>5</v>
      </c>
      <c r="DF32" s="14">
        <f t="shared" ca="1" si="26"/>
        <v>0.95316361169695596</v>
      </c>
      <c r="DG32" s="15">
        <f t="shared" ca="1" si="27"/>
        <v>3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5"/>
        <v>0.77764854294090291</v>
      </c>
      <c r="CZ33" s="15">
        <f t="shared" ca="1" si="30"/>
        <v>24</v>
      </c>
      <c r="DA33" s="5"/>
      <c r="DB33" s="5">
        <v>33</v>
      </c>
      <c r="DC33" s="16">
        <v>4</v>
      </c>
      <c r="DD33" s="16">
        <v>6</v>
      </c>
      <c r="DF33" s="14">
        <f t="shared" ca="1" si="26"/>
        <v>0.15758773980257867</v>
      </c>
      <c r="DG33" s="15">
        <f t="shared" ca="1" si="27"/>
        <v>74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0.1×11　1.1×11　11.1×11 ミックス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724</v>
      </c>
      <c r="AU34" s="6" t="str">
        <f t="shared" si="32"/>
        <v>×</v>
      </c>
      <c r="AV34" s="6">
        <f t="shared" ca="1" si="32"/>
        <v>48</v>
      </c>
      <c r="AW34" s="6" t="str">
        <f t="shared" si="32"/>
        <v>＝</v>
      </c>
      <c r="AX34" s="70">
        <f t="shared" ca="1" si="32"/>
        <v>34752</v>
      </c>
      <c r="AY34" s="5"/>
      <c r="AZ34" s="6">
        <f t="shared" ref="AZ34:BB42" ca="1" si="33">AZ1</f>
        <v>7</v>
      </c>
      <c r="BA34" s="6">
        <f t="shared" ca="1" si="33"/>
        <v>2</v>
      </c>
      <c r="BB34" s="6">
        <f t="shared" ca="1" si="33"/>
        <v>4</v>
      </c>
      <c r="BC34" s="5"/>
      <c r="BD34" s="6">
        <f t="shared" ref="BD34:BF42" ca="1" si="34">BD1</f>
        <v>0</v>
      </c>
      <c r="BE34" s="6">
        <f t="shared" ca="1" si="34"/>
        <v>4</v>
      </c>
      <c r="BF34" s="6">
        <f t="shared" ca="1" si="34"/>
        <v>8</v>
      </c>
      <c r="BH34" s="71"/>
      <c r="BI34" s="72"/>
      <c r="BJ34" s="73">
        <f t="shared" ref="BJ34:BJ42" ca="1" si="35">MOD(ROUNDDOWN(($AT34*$BF34)/1000,0),10)</f>
        <v>5</v>
      </c>
      <c r="BK34" s="73">
        <f t="shared" ref="BK34:BK42" ca="1" si="36">MOD(ROUNDDOWN(($AT34*$BF34)/100,0),10)</f>
        <v>7</v>
      </c>
      <c r="BL34" s="73">
        <f t="shared" ref="BL34:BL42" ca="1" si="37">MOD(ROUNDDOWN(($AT34*$BF34)/10,0),10)</f>
        <v>9</v>
      </c>
      <c r="BM34" s="74">
        <f t="shared" ref="BM34:BM42" ca="1" si="38">MOD(ROUNDDOWN(($AT34*$BF34)/1,0),10)</f>
        <v>2</v>
      </c>
      <c r="BO34" s="71"/>
      <c r="BP34" s="73">
        <f t="shared" ref="BP34:BP42" ca="1" si="39">MOD(ROUNDDOWN(($AT34*$BE34)/1000,0),10)</f>
        <v>2</v>
      </c>
      <c r="BQ34" s="73">
        <f t="shared" ref="BQ34:BQ42" ca="1" si="40">MOD(ROUNDDOWN(($AT34*$BE34)/100,0),10)</f>
        <v>8</v>
      </c>
      <c r="BR34" s="73">
        <f t="shared" ref="BR34:BR42" ca="1" si="41">MOD(ROUNDDOWN(($AT34*$BE34)/10,0),10)</f>
        <v>9</v>
      </c>
      <c r="BS34" s="73">
        <f t="shared" ref="BS34:BS42" ca="1" si="42">MOD(ROUNDDOWN(($AT34*$BE34)/1,0),10)</f>
        <v>6</v>
      </c>
      <c r="BT34" s="75"/>
      <c r="BV34" s="76">
        <f t="shared" ref="BV34:BV42" ca="1" si="43">MOD(ROUNDDOWN(($AT34*$BD34)/1000,0),10)</f>
        <v>0</v>
      </c>
      <c r="BW34" s="73">
        <f t="shared" ref="BW34:BW42" ca="1" si="44">MOD(ROUNDDOWN(($AT34*$BD34)/100,0),10)</f>
        <v>0</v>
      </c>
      <c r="BX34" s="73">
        <f t="shared" ref="BX34:BX42" ca="1" si="45">MOD(ROUNDDOWN(($AT34*$BD34)/10,0),10)</f>
        <v>0</v>
      </c>
      <c r="BY34" s="73">
        <f t="shared" ref="BY34:BY42" ca="1" si="46">MOD(ROUNDDOWN(($AT34*$BD34)/1,0),10)</f>
        <v>0</v>
      </c>
      <c r="BZ34" s="77"/>
      <c r="CA34" s="75"/>
      <c r="CC34" s="6">
        <f t="shared" ref="CC34:CH42" ca="1" si="47">BH1</f>
        <v>0</v>
      </c>
      <c r="CD34" s="6">
        <f t="shared" ca="1" si="47"/>
        <v>3</v>
      </c>
      <c r="CE34" s="6">
        <f t="shared" ca="1" si="47"/>
        <v>4</v>
      </c>
      <c r="CF34" s="6">
        <f t="shared" ca="1" si="47"/>
        <v>7</v>
      </c>
      <c r="CG34" s="6">
        <f t="shared" ca="1" si="47"/>
        <v>5</v>
      </c>
      <c r="CH34" s="6">
        <f t="shared" ca="1" si="47"/>
        <v>2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>
        <f t="shared" ca="1" si="25"/>
        <v>0.25540358575695954</v>
      </c>
      <c r="CZ34" s="15">
        <f t="shared" ca="1" si="30"/>
        <v>91</v>
      </c>
      <c r="DA34" s="5"/>
      <c r="DB34" s="5">
        <v>34</v>
      </c>
      <c r="DC34" s="16">
        <v>4</v>
      </c>
      <c r="DD34" s="16">
        <v>7</v>
      </c>
      <c r="DF34" s="14">
        <f t="shared" ca="1" si="26"/>
        <v>0.6693940471206028</v>
      </c>
      <c r="DG34" s="15">
        <f t="shared" ca="1" si="27"/>
        <v>32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254</v>
      </c>
      <c r="AU35" s="6" t="str">
        <f t="shared" si="32"/>
        <v>×</v>
      </c>
      <c r="AV35" s="6">
        <f t="shared" ca="1" si="32"/>
        <v>37</v>
      </c>
      <c r="AW35" s="6" t="str">
        <f t="shared" si="32"/>
        <v>＝</v>
      </c>
      <c r="AX35" s="70">
        <f t="shared" ca="1" si="32"/>
        <v>9398</v>
      </c>
      <c r="AY35" s="5"/>
      <c r="AZ35" s="6">
        <f t="shared" ca="1" si="33"/>
        <v>2</v>
      </c>
      <c r="BA35" s="6">
        <f t="shared" ca="1" si="33"/>
        <v>5</v>
      </c>
      <c r="BB35" s="6">
        <f t="shared" ca="1" si="33"/>
        <v>4</v>
      </c>
      <c r="BC35" s="5"/>
      <c r="BD35" s="6">
        <f t="shared" ca="1" si="34"/>
        <v>0</v>
      </c>
      <c r="BE35" s="6">
        <f t="shared" ca="1" si="34"/>
        <v>3</v>
      </c>
      <c r="BF35" s="6">
        <f t="shared" ca="1" si="34"/>
        <v>7</v>
      </c>
      <c r="BH35" s="79"/>
      <c r="BI35" s="80"/>
      <c r="BJ35" s="6">
        <f t="shared" ca="1" si="35"/>
        <v>1</v>
      </c>
      <c r="BK35" s="6">
        <f t="shared" ca="1" si="36"/>
        <v>7</v>
      </c>
      <c r="BL35" s="6">
        <f t="shared" ca="1" si="37"/>
        <v>7</v>
      </c>
      <c r="BM35" s="81">
        <f t="shared" ca="1" si="38"/>
        <v>8</v>
      </c>
      <c r="BO35" s="82"/>
      <c r="BP35" s="6">
        <f t="shared" ca="1" si="39"/>
        <v>0</v>
      </c>
      <c r="BQ35" s="6">
        <f t="shared" ca="1" si="40"/>
        <v>7</v>
      </c>
      <c r="BR35" s="6">
        <f t="shared" ca="1" si="41"/>
        <v>6</v>
      </c>
      <c r="BS35" s="6">
        <f t="shared" ca="1" si="42"/>
        <v>2</v>
      </c>
      <c r="BT35" s="83"/>
      <c r="BV35" s="82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84"/>
      <c r="CA35" s="83"/>
      <c r="CC35" s="6">
        <f t="shared" ca="1" si="47"/>
        <v>0</v>
      </c>
      <c r="CD35" s="6">
        <f t="shared" ca="1" si="47"/>
        <v>0</v>
      </c>
      <c r="CE35" s="6">
        <f t="shared" ca="1" si="47"/>
        <v>9</v>
      </c>
      <c r="CF35" s="6">
        <f t="shared" ca="1" si="47"/>
        <v>3</v>
      </c>
      <c r="CG35" s="6">
        <f t="shared" ca="1" si="47"/>
        <v>9</v>
      </c>
      <c r="CH35" s="6">
        <f t="shared" ca="1" si="47"/>
        <v>8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>
        <f t="shared" ca="1" si="25"/>
        <v>0.59538957937495762</v>
      </c>
      <c r="CZ35" s="15">
        <f t="shared" ca="1" si="30"/>
        <v>50</v>
      </c>
      <c r="DA35" s="5"/>
      <c r="DB35" s="5">
        <v>35</v>
      </c>
      <c r="DC35" s="16">
        <v>4</v>
      </c>
      <c r="DD35" s="16">
        <v>8</v>
      </c>
      <c r="DF35" s="14">
        <f t="shared" ca="1" si="26"/>
        <v>0.87662852628422316</v>
      </c>
      <c r="DG35" s="15">
        <f t="shared" ca="1" si="27"/>
        <v>14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9</v>
      </c>
      <c r="AU36" s="6" t="str">
        <f t="shared" si="32"/>
        <v>×</v>
      </c>
      <c r="AV36" s="6">
        <f t="shared" ca="1" si="32"/>
        <v>51</v>
      </c>
      <c r="AW36" s="6" t="str">
        <f t="shared" si="32"/>
        <v>＝</v>
      </c>
      <c r="AX36" s="70">
        <f t="shared" ca="1" si="32"/>
        <v>459</v>
      </c>
      <c r="AY36" s="5"/>
      <c r="AZ36" s="6">
        <f t="shared" ca="1" si="33"/>
        <v>0</v>
      </c>
      <c r="BA36" s="6">
        <f t="shared" ca="1" si="33"/>
        <v>0</v>
      </c>
      <c r="BB36" s="6">
        <f t="shared" ca="1" si="33"/>
        <v>9</v>
      </c>
      <c r="BC36" s="5"/>
      <c r="BD36" s="6">
        <f t="shared" ca="1" si="34"/>
        <v>0</v>
      </c>
      <c r="BE36" s="6">
        <f t="shared" ca="1" si="34"/>
        <v>5</v>
      </c>
      <c r="BF36" s="6">
        <f t="shared" ca="1" si="34"/>
        <v>1</v>
      </c>
      <c r="BH36" s="79"/>
      <c r="BI36" s="80"/>
      <c r="BJ36" s="6">
        <f t="shared" ca="1" si="35"/>
        <v>0</v>
      </c>
      <c r="BK36" s="6">
        <f t="shared" ca="1" si="36"/>
        <v>0</v>
      </c>
      <c r="BL36" s="6">
        <f t="shared" ca="1" si="37"/>
        <v>0</v>
      </c>
      <c r="BM36" s="81">
        <f t="shared" ca="1" si="38"/>
        <v>9</v>
      </c>
      <c r="BO36" s="82"/>
      <c r="BP36" s="6">
        <f t="shared" ca="1" si="39"/>
        <v>0</v>
      </c>
      <c r="BQ36" s="6">
        <f t="shared" ca="1" si="40"/>
        <v>0</v>
      </c>
      <c r="BR36" s="6">
        <f t="shared" ca="1" si="41"/>
        <v>4</v>
      </c>
      <c r="BS36" s="6">
        <f t="shared" ca="1" si="42"/>
        <v>5</v>
      </c>
      <c r="BT36" s="83"/>
      <c r="BV36" s="82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84"/>
      <c r="CA36" s="83"/>
      <c r="CC36" s="6">
        <f t="shared" ca="1" si="47"/>
        <v>0</v>
      </c>
      <c r="CD36" s="6">
        <f t="shared" ca="1" si="47"/>
        <v>0</v>
      </c>
      <c r="CE36" s="6">
        <f t="shared" ca="1" si="47"/>
        <v>0</v>
      </c>
      <c r="CF36" s="6">
        <f t="shared" ca="1" si="47"/>
        <v>4</v>
      </c>
      <c r="CG36" s="6">
        <f t="shared" ca="1" si="47"/>
        <v>5</v>
      </c>
      <c r="CH36" s="6">
        <f t="shared" ca="1" si="47"/>
        <v>9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>
        <f t="shared" ca="1" si="25"/>
        <v>2.4251979530488743E-2</v>
      </c>
      <c r="CZ36" s="15">
        <f t="shared" ca="1" si="30"/>
        <v>115</v>
      </c>
      <c r="DA36" s="5"/>
      <c r="DB36" s="5">
        <v>36</v>
      </c>
      <c r="DC36" s="16">
        <v>4</v>
      </c>
      <c r="DD36" s="16">
        <v>9</v>
      </c>
      <c r="DF36" s="14">
        <f t="shared" ca="1" si="26"/>
        <v>0.79739301930085171</v>
      </c>
      <c r="DG36" s="15">
        <f t="shared" ca="1" si="27"/>
        <v>21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705</v>
      </c>
      <c r="AU37" s="6" t="str">
        <f t="shared" si="32"/>
        <v>×</v>
      </c>
      <c r="AV37" s="6">
        <f t="shared" ca="1" si="32"/>
        <v>11</v>
      </c>
      <c r="AW37" s="6" t="str">
        <f t="shared" si="32"/>
        <v>＝</v>
      </c>
      <c r="AX37" s="70">
        <f t="shared" ca="1" si="32"/>
        <v>7755</v>
      </c>
      <c r="AY37" s="5"/>
      <c r="AZ37" s="6">
        <f t="shared" ca="1" si="33"/>
        <v>7</v>
      </c>
      <c r="BA37" s="6">
        <f t="shared" ca="1" si="33"/>
        <v>0</v>
      </c>
      <c r="BB37" s="6">
        <f t="shared" ca="1" si="33"/>
        <v>5</v>
      </c>
      <c r="BC37" s="5"/>
      <c r="BD37" s="6">
        <f t="shared" ca="1" si="34"/>
        <v>0</v>
      </c>
      <c r="BE37" s="6">
        <f t="shared" ca="1" si="34"/>
        <v>1</v>
      </c>
      <c r="BF37" s="6">
        <f t="shared" ca="1" si="34"/>
        <v>1</v>
      </c>
      <c r="BH37" s="79"/>
      <c r="BI37" s="80"/>
      <c r="BJ37" s="6">
        <f t="shared" ca="1" si="35"/>
        <v>0</v>
      </c>
      <c r="BK37" s="6">
        <f t="shared" ca="1" si="36"/>
        <v>7</v>
      </c>
      <c r="BL37" s="6">
        <f t="shared" ca="1" si="37"/>
        <v>0</v>
      </c>
      <c r="BM37" s="81">
        <f t="shared" ca="1" si="38"/>
        <v>5</v>
      </c>
      <c r="BO37" s="82"/>
      <c r="BP37" s="6">
        <f t="shared" ca="1" si="39"/>
        <v>0</v>
      </c>
      <c r="BQ37" s="6">
        <f t="shared" ca="1" si="40"/>
        <v>7</v>
      </c>
      <c r="BR37" s="6">
        <f t="shared" ca="1" si="41"/>
        <v>0</v>
      </c>
      <c r="BS37" s="6">
        <f t="shared" ca="1" si="42"/>
        <v>5</v>
      </c>
      <c r="BT37" s="83"/>
      <c r="BV37" s="82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84"/>
      <c r="CA37" s="83"/>
      <c r="CC37" s="6">
        <f t="shared" ca="1" si="47"/>
        <v>0</v>
      </c>
      <c r="CD37" s="6">
        <f t="shared" ca="1" si="47"/>
        <v>0</v>
      </c>
      <c r="CE37" s="6">
        <f t="shared" ca="1" si="47"/>
        <v>7</v>
      </c>
      <c r="CF37" s="6">
        <f t="shared" ca="1" si="47"/>
        <v>7</v>
      </c>
      <c r="CG37" s="6">
        <f t="shared" ca="1" si="47"/>
        <v>5</v>
      </c>
      <c r="CH37" s="6">
        <f t="shared" ca="1" si="47"/>
        <v>5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>
        <f t="shared" ca="1" si="25"/>
        <v>0.61817624877758504</v>
      </c>
      <c r="CZ37" s="15">
        <f t="shared" ca="1" si="30"/>
        <v>47</v>
      </c>
      <c r="DA37" s="5"/>
      <c r="DB37" s="5">
        <v>37</v>
      </c>
      <c r="DC37" s="16">
        <v>5</v>
      </c>
      <c r="DD37" s="16">
        <v>1</v>
      </c>
      <c r="DF37" s="14">
        <f t="shared" ca="1" si="26"/>
        <v>4.6755517958406156E-2</v>
      </c>
      <c r="DG37" s="15">
        <f t="shared" ca="1" si="27"/>
        <v>84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72.4×48＝</v>
      </c>
      <c r="C38" s="32"/>
      <c r="D38" s="32"/>
      <c r="E38" s="32"/>
      <c r="F38" s="32"/>
      <c r="G38" s="85">
        <f ca="1">G5</f>
        <v>3475.2000000000003</v>
      </c>
      <c r="H38" s="85"/>
      <c r="I38" s="86"/>
      <c r="J38" s="35"/>
      <c r="K38" s="30"/>
      <c r="L38" s="31" t="str">
        <f ca="1">L5</f>
        <v>25.4×37＝</v>
      </c>
      <c r="M38" s="32"/>
      <c r="N38" s="32"/>
      <c r="O38" s="32"/>
      <c r="P38" s="32"/>
      <c r="Q38" s="85">
        <f ca="1">Q5</f>
        <v>939.80000000000007</v>
      </c>
      <c r="R38" s="85"/>
      <c r="S38" s="86"/>
      <c r="T38" s="35"/>
      <c r="U38" s="30"/>
      <c r="V38" s="31" t="str">
        <f ca="1">V5</f>
        <v>0.9×51＝</v>
      </c>
      <c r="W38" s="32"/>
      <c r="X38" s="32"/>
      <c r="Y38" s="32"/>
      <c r="Z38" s="32"/>
      <c r="AA38" s="85">
        <f ca="1">AA5</f>
        <v>45.900000000000006</v>
      </c>
      <c r="AB38" s="85"/>
      <c r="AC38" s="86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34</v>
      </c>
      <c r="AU38" s="6" t="str">
        <f t="shared" si="32"/>
        <v>×</v>
      </c>
      <c r="AV38" s="6">
        <f t="shared" ca="1" si="32"/>
        <v>35</v>
      </c>
      <c r="AW38" s="6" t="str">
        <f t="shared" si="32"/>
        <v>＝</v>
      </c>
      <c r="AX38" s="70">
        <f t="shared" ca="1" si="32"/>
        <v>1190</v>
      </c>
      <c r="AY38" s="5"/>
      <c r="AZ38" s="6">
        <f t="shared" ca="1" si="33"/>
        <v>0</v>
      </c>
      <c r="BA38" s="6">
        <f t="shared" ca="1" si="33"/>
        <v>3</v>
      </c>
      <c r="BB38" s="6">
        <f t="shared" ca="1" si="33"/>
        <v>4</v>
      </c>
      <c r="BC38" s="5"/>
      <c r="BD38" s="6">
        <f t="shared" ca="1" si="34"/>
        <v>0</v>
      </c>
      <c r="BE38" s="6">
        <f t="shared" ca="1" si="34"/>
        <v>3</v>
      </c>
      <c r="BF38" s="6">
        <f t="shared" ca="1" si="34"/>
        <v>5</v>
      </c>
      <c r="BH38" s="79"/>
      <c r="BI38" s="80"/>
      <c r="BJ38" s="6">
        <f t="shared" ca="1" si="35"/>
        <v>0</v>
      </c>
      <c r="BK38" s="6">
        <f t="shared" ca="1" si="36"/>
        <v>1</v>
      </c>
      <c r="BL38" s="6">
        <f t="shared" ca="1" si="37"/>
        <v>7</v>
      </c>
      <c r="BM38" s="81">
        <f t="shared" ca="1" si="38"/>
        <v>0</v>
      </c>
      <c r="BO38" s="82"/>
      <c r="BP38" s="6">
        <f t="shared" ca="1" si="39"/>
        <v>0</v>
      </c>
      <c r="BQ38" s="6">
        <f t="shared" ca="1" si="40"/>
        <v>1</v>
      </c>
      <c r="BR38" s="6">
        <f t="shared" ca="1" si="41"/>
        <v>0</v>
      </c>
      <c r="BS38" s="6">
        <f t="shared" ca="1" si="42"/>
        <v>2</v>
      </c>
      <c r="BT38" s="83"/>
      <c r="BV38" s="82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84"/>
      <c r="CA38" s="83"/>
      <c r="CC38" s="6">
        <f t="shared" ca="1" si="47"/>
        <v>0</v>
      </c>
      <c r="CD38" s="6">
        <f t="shared" ca="1" si="47"/>
        <v>0</v>
      </c>
      <c r="CE38" s="6">
        <f t="shared" ca="1" si="47"/>
        <v>1</v>
      </c>
      <c r="CF38" s="6">
        <f t="shared" ca="1" si="47"/>
        <v>1</v>
      </c>
      <c r="CG38" s="6">
        <f t="shared" ca="1" si="47"/>
        <v>9</v>
      </c>
      <c r="CH38" s="6">
        <f t="shared" ca="1" si="47"/>
        <v>0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>
        <f t="shared" ca="1" si="25"/>
        <v>3.2267001135883433E-2</v>
      </c>
      <c r="CZ38" s="15">
        <f t="shared" ca="1" si="30"/>
        <v>114</v>
      </c>
      <c r="DA38" s="5"/>
      <c r="DB38" s="5">
        <v>38</v>
      </c>
      <c r="DC38" s="16">
        <v>5</v>
      </c>
      <c r="DD38" s="16">
        <v>2</v>
      </c>
      <c r="DF38" s="14">
        <f t="shared" ca="1" si="26"/>
        <v>0.55506828049902734</v>
      </c>
      <c r="DG38" s="15">
        <f t="shared" ca="1" si="27"/>
        <v>43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32</v>
      </c>
      <c r="AU39" s="6" t="str">
        <f t="shared" si="32"/>
        <v>×</v>
      </c>
      <c r="AV39" s="6">
        <f t="shared" ca="1" si="32"/>
        <v>96</v>
      </c>
      <c r="AW39" s="6" t="str">
        <f t="shared" si="32"/>
        <v>＝</v>
      </c>
      <c r="AX39" s="70">
        <f t="shared" ca="1" si="32"/>
        <v>3072</v>
      </c>
      <c r="AY39" s="5"/>
      <c r="AZ39" s="6">
        <f t="shared" ca="1" si="33"/>
        <v>0</v>
      </c>
      <c r="BA39" s="6">
        <f t="shared" ca="1" si="33"/>
        <v>3</v>
      </c>
      <c r="BB39" s="6">
        <f t="shared" ca="1" si="33"/>
        <v>2</v>
      </c>
      <c r="BC39" s="5"/>
      <c r="BD39" s="6">
        <f t="shared" ca="1" si="34"/>
        <v>0</v>
      </c>
      <c r="BE39" s="6">
        <f t="shared" ca="1" si="34"/>
        <v>9</v>
      </c>
      <c r="BF39" s="6">
        <f t="shared" ca="1" si="34"/>
        <v>6</v>
      </c>
      <c r="BH39" s="79"/>
      <c r="BI39" s="80"/>
      <c r="BJ39" s="6">
        <f t="shared" ca="1" si="35"/>
        <v>0</v>
      </c>
      <c r="BK39" s="6">
        <f t="shared" ca="1" si="36"/>
        <v>1</v>
      </c>
      <c r="BL39" s="6">
        <f t="shared" ca="1" si="37"/>
        <v>9</v>
      </c>
      <c r="BM39" s="81">
        <f t="shared" ca="1" si="38"/>
        <v>2</v>
      </c>
      <c r="BO39" s="82"/>
      <c r="BP39" s="6">
        <f t="shared" ca="1" si="39"/>
        <v>0</v>
      </c>
      <c r="BQ39" s="6">
        <f t="shared" ca="1" si="40"/>
        <v>2</v>
      </c>
      <c r="BR39" s="6">
        <f t="shared" ca="1" si="41"/>
        <v>8</v>
      </c>
      <c r="BS39" s="6">
        <f t="shared" ca="1" si="42"/>
        <v>8</v>
      </c>
      <c r="BT39" s="83"/>
      <c r="BV39" s="82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84"/>
      <c r="CA39" s="83"/>
      <c r="CC39" s="6">
        <f t="shared" ca="1" si="47"/>
        <v>0</v>
      </c>
      <c r="CD39" s="6">
        <f t="shared" ca="1" si="47"/>
        <v>0</v>
      </c>
      <c r="CE39" s="6">
        <f t="shared" ca="1" si="47"/>
        <v>3</v>
      </c>
      <c r="CF39" s="6">
        <f t="shared" ca="1" si="47"/>
        <v>0</v>
      </c>
      <c r="CG39" s="6">
        <f t="shared" ca="1" si="47"/>
        <v>7</v>
      </c>
      <c r="CH39" s="6">
        <f t="shared" ca="1" si="47"/>
        <v>2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>
        <f t="shared" ca="1" si="25"/>
        <v>0.69155457282625477</v>
      </c>
      <c r="CZ39" s="15">
        <f t="shared" ca="1" si="30"/>
        <v>37</v>
      </c>
      <c r="DA39" s="5"/>
      <c r="DB39" s="5">
        <v>39</v>
      </c>
      <c r="DC39" s="16">
        <v>5</v>
      </c>
      <c r="DD39" s="16">
        <v>3</v>
      </c>
      <c r="DF39" s="14">
        <f t="shared" ca="1" si="26"/>
        <v>0.90686879158863842</v>
      </c>
      <c r="DG39" s="15">
        <f t="shared" ca="1" si="27"/>
        <v>10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7</v>
      </c>
      <c r="F40" s="43">
        <f ca="1">F7</f>
        <v>0</v>
      </c>
      <c r="G40" s="44">
        <f ca="1">G7</f>
        <v>2</v>
      </c>
      <c r="H40" s="43" t="str">
        <f ca="1">H7</f>
        <v>.</v>
      </c>
      <c r="I40" s="90">
        <f ca="1">I7</f>
        <v>4</v>
      </c>
      <c r="J40" s="36"/>
      <c r="K40" s="39"/>
      <c r="L40" s="87"/>
      <c r="M40" s="87"/>
      <c r="N40" s="88"/>
      <c r="O40" s="89">
        <f ca="1">O7</f>
        <v>2</v>
      </c>
      <c r="P40" s="43">
        <f ca="1">P7</f>
        <v>0</v>
      </c>
      <c r="Q40" s="44">
        <f ca="1">Q7</f>
        <v>5</v>
      </c>
      <c r="R40" s="43" t="str">
        <f ca="1">R7</f>
        <v>.</v>
      </c>
      <c r="S40" s="90">
        <f ca="1">S7</f>
        <v>4</v>
      </c>
      <c r="T40" s="36"/>
      <c r="U40" s="39"/>
      <c r="V40" s="87"/>
      <c r="W40" s="87"/>
      <c r="X40" s="88"/>
      <c r="Y40" s="89">
        <f ca="1">Y7</f>
        <v>0</v>
      </c>
      <c r="Z40" s="43">
        <f ca="1">Z7</f>
        <v>0</v>
      </c>
      <c r="AA40" s="44">
        <f ca="1">AA7</f>
        <v>0</v>
      </c>
      <c r="AB40" s="43" t="str">
        <f ca="1">AB7</f>
        <v>.</v>
      </c>
      <c r="AC40" s="90">
        <f ca="1">AC7</f>
        <v>9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105</v>
      </c>
      <c r="AU40" s="6" t="str">
        <f t="shared" si="32"/>
        <v>×</v>
      </c>
      <c r="AV40" s="6">
        <f t="shared" ca="1" si="32"/>
        <v>25</v>
      </c>
      <c r="AW40" s="6" t="str">
        <f t="shared" si="32"/>
        <v>＝</v>
      </c>
      <c r="AX40" s="70">
        <f t="shared" ca="1" si="32"/>
        <v>2625</v>
      </c>
      <c r="AY40" s="5"/>
      <c r="AZ40" s="6">
        <f t="shared" ca="1" si="33"/>
        <v>1</v>
      </c>
      <c r="BA40" s="6">
        <f t="shared" ca="1" si="33"/>
        <v>0</v>
      </c>
      <c r="BB40" s="6">
        <f t="shared" ca="1" si="33"/>
        <v>5</v>
      </c>
      <c r="BC40" s="5"/>
      <c r="BD40" s="6">
        <f t="shared" ca="1" si="34"/>
        <v>0</v>
      </c>
      <c r="BE40" s="6">
        <f t="shared" ca="1" si="34"/>
        <v>2</v>
      </c>
      <c r="BF40" s="6">
        <f t="shared" ca="1" si="34"/>
        <v>5</v>
      </c>
      <c r="BH40" s="79"/>
      <c r="BI40" s="80"/>
      <c r="BJ40" s="6">
        <f t="shared" ca="1" si="35"/>
        <v>0</v>
      </c>
      <c r="BK40" s="6">
        <f t="shared" ca="1" si="36"/>
        <v>5</v>
      </c>
      <c r="BL40" s="6">
        <f t="shared" ca="1" si="37"/>
        <v>2</v>
      </c>
      <c r="BM40" s="81">
        <f t="shared" ca="1" si="38"/>
        <v>5</v>
      </c>
      <c r="BO40" s="82"/>
      <c r="BP40" s="6">
        <f t="shared" ca="1" si="39"/>
        <v>0</v>
      </c>
      <c r="BQ40" s="6">
        <f t="shared" ca="1" si="40"/>
        <v>2</v>
      </c>
      <c r="BR40" s="6">
        <f t="shared" ca="1" si="41"/>
        <v>1</v>
      </c>
      <c r="BS40" s="6">
        <f t="shared" ca="1" si="42"/>
        <v>0</v>
      </c>
      <c r="BT40" s="83"/>
      <c r="BV40" s="82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84"/>
      <c r="CA40" s="83"/>
      <c r="CC40" s="6">
        <f t="shared" ca="1" si="47"/>
        <v>0</v>
      </c>
      <c r="CD40" s="6">
        <f t="shared" ca="1" si="47"/>
        <v>0</v>
      </c>
      <c r="CE40" s="6">
        <f t="shared" ca="1" si="47"/>
        <v>2</v>
      </c>
      <c r="CF40" s="6">
        <f t="shared" ca="1" si="47"/>
        <v>6</v>
      </c>
      <c r="CG40" s="6">
        <f t="shared" ca="1" si="47"/>
        <v>2</v>
      </c>
      <c r="CH40" s="6">
        <f t="shared" ca="1" si="47"/>
        <v>5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>
        <f t="shared" ca="1" si="25"/>
        <v>0.98262971096702534</v>
      </c>
      <c r="CZ40" s="15">
        <f t="shared" ca="1" si="30"/>
        <v>4</v>
      </c>
      <c r="DA40" s="5"/>
      <c r="DB40" s="5">
        <v>40</v>
      </c>
      <c r="DC40" s="16">
        <v>5</v>
      </c>
      <c r="DD40" s="16">
        <v>4</v>
      </c>
      <c r="DF40" s="14">
        <f t="shared" ca="1" si="26"/>
        <v>0.47898217947499622</v>
      </c>
      <c r="DG40" s="15">
        <f t="shared" ca="1" si="27"/>
        <v>51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4</v>
      </c>
      <c r="H41" s="51"/>
      <c r="I41" s="94">
        <f ca="1">I8</f>
        <v>8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3</v>
      </c>
      <c r="R41" s="51"/>
      <c r="S41" s="94">
        <f ca="1">S8</f>
        <v>7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5</v>
      </c>
      <c r="AB41" s="51"/>
      <c r="AC41" s="94">
        <f ca="1">AC8</f>
        <v>1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254</v>
      </c>
      <c r="AU41" s="6" t="str">
        <f t="shared" si="32"/>
        <v>×</v>
      </c>
      <c r="AV41" s="6">
        <f t="shared" ca="1" si="32"/>
        <v>62</v>
      </c>
      <c r="AW41" s="6" t="str">
        <f t="shared" si="32"/>
        <v>＝</v>
      </c>
      <c r="AX41" s="70">
        <f t="shared" ca="1" si="32"/>
        <v>15748</v>
      </c>
      <c r="AY41" s="5"/>
      <c r="AZ41" s="6">
        <f t="shared" ca="1" si="33"/>
        <v>2</v>
      </c>
      <c r="BA41" s="6">
        <f t="shared" ca="1" si="33"/>
        <v>5</v>
      </c>
      <c r="BB41" s="6">
        <f t="shared" ca="1" si="33"/>
        <v>4</v>
      </c>
      <c r="BC41" s="5"/>
      <c r="BD41" s="6">
        <f t="shared" ca="1" si="34"/>
        <v>0</v>
      </c>
      <c r="BE41" s="6">
        <f t="shared" ca="1" si="34"/>
        <v>6</v>
      </c>
      <c r="BF41" s="6">
        <f t="shared" ca="1" si="34"/>
        <v>2</v>
      </c>
      <c r="BH41" s="79"/>
      <c r="BI41" s="80"/>
      <c r="BJ41" s="6">
        <f t="shared" ca="1" si="35"/>
        <v>0</v>
      </c>
      <c r="BK41" s="6">
        <f t="shared" ca="1" si="36"/>
        <v>5</v>
      </c>
      <c r="BL41" s="6">
        <f t="shared" ca="1" si="37"/>
        <v>0</v>
      </c>
      <c r="BM41" s="81">
        <f t="shared" ca="1" si="38"/>
        <v>8</v>
      </c>
      <c r="BO41" s="82"/>
      <c r="BP41" s="6">
        <f t="shared" ca="1" si="39"/>
        <v>1</v>
      </c>
      <c r="BQ41" s="6">
        <f t="shared" ca="1" si="40"/>
        <v>5</v>
      </c>
      <c r="BR41" s="6">
        <f t="shared" ca="1" si="41"/>
        <v>2</v>
      </c>
      <c r="BS41" s="6">
        <f t="shared" ca="1" si="42"/>
        <v>4</v>
      </c>
      <c r="BT41" s="83"/>
      <c r="BV41" s="82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84"/>
      <c r="CA41" s="83"/>
      <c r="CC41" s="6">
        <f t="shared" ca="1" si="47"/>
        <v>0</v>
      </c>
      <c r="CD41" s="6">
        <f t="shared" ca="1" si="47"/>
        <v>1</v>
      </c>
      <c r="CE41" s="6">
        <f t="shared" ca="1" si="47"/>
        <v>5</v>
      </c>
      <c r="CF41" s="6">
        <f t="shared" ca="1" si="47"/>
        <v>7</v>
      </c>
      <c r="CG41" s="6">
        <f t="shared" ca="1" si="47"/>
        <v>4</v>
      </c>
      <c r="CH41" s="6">
        <f t="shared" ca="1" si="47"/>
        <v>8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>
        <f t="shared" ca="1" si="25"/>
        <v>0.26619998383032895</v>
      </c>
      <c r="CZ41" s="15">
        <f t="shared" ca="1" si="30"/>
        <v>87</v>
      </c>
      <c r="DA41" s="5"/>
      <c r="DB41" s="5">
        <v>41</v>
      </c>
      <c r="DC41" s="16">
        <v>5</v>
      </c>
      <c r="DD41" s="16">
        <v>5</v>
      </c>
      <c r="DF41" s="14">
        <f t="shared" ca="1" si="26"/>
        <v>0.38827253848073884</v>
      </c>
      <c r="DG41" s="15">
        <f t="shared" ca="1" si="27"/>
        <v>57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5</v>
      </c>
      <c r="E42" s="98">
        <f ca="1">IF(OR($A$37="A",$A$37="C",$A$37="D"),$BK$34,IF($A$37="B",$BR$34,$CF$34))</f>
        <v>7</v>
      </c>
      <c r="F42" s="55">
        <f ca="1">IF(OR(A37="E",A37="G"),F40,)</f>
        <v>0</v>
      </c>
      <c r="G42" s="99">
        <f ca="1">IF(OR($A$37="A",$A$37="C",$A$37="D"),$BL$34,IF($A$37="B",$BS$34,$CG$34))</f>
        <v>9</v>
      </c>
      <c r="H42" s="55">
        <f ca="1">IF(OR(A37="E",A37="G"),H40,)</f>
        <v>0</v>
      </c>
      <c r="I42" s="100">
        <f ca="1">IF(OR($A$37="A",$A$37="C",$A$37="D"),$BM$34,IF($A$37="B",$BT$34,$CH$34))</f>
        <v>2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1</v>
      </c>
      <c r="O42" s="98">
        <f ca="1">IF(OR($K$37="A",$K$37="C",$K$37="D"),$BK$35,IF($K$37="B",$BR$35,$CF$35))</f>
        <v>7</v>
      </c>
      <c r="P42" s="55">
        <f ca="1">IF(OR(K37="E",K37="G"),P40,)</f>
        <v>0</v>
      </c>
      <c r="Q42" s="99">
        <f ca="1">IF(OR($K$37="A",$K$37="C",$K$37="D"),$BL$35,IF($K$37="B",$BS$35,$CG$35))</f>
        <v>7</v>
      </c>
      <c r="R42" s="55">
        <f ca="1">IF(OR(K37="E",K37="G"),R40,)</f>
        <v>0</v>
      </c>
      <c r="S42" s="100">
        <f ca="1">IF(OR($K$37="A",$K$37="C",$K$37="D"),$BM$35,IF($K$37="B",$BT$35,$CH$35))</f>
        <v>8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0</v>
      </c>
      <c r="Z42" s="55">
        <f ca="1">IF(OR(U37="E",U37="G"),Z40,)</f>
        <v>0</v>
      </c>
      <c r="AA42" s="99">
        <f ca="1">IF(OR($U$37="A",$U$37="C",$U$37="D"),$BL$36,IF($U$37="B",$BS$36,$CG$36))</f>
        <v>0</v>
      </c>
      <c r="AB42" s="55">
        <f ca="1">IF(OR(U37="E",U37="G"),AB40,)</f>
        <v>0</v>
      </c>
      <c r="AC42" s="100">
        <f ca="1">IF(OR($U$37="A",$U$37="C",$U$37="D"),$BM$36,IF($U$37="B",$BT$36,$CH$36))</f>
        <v>9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126</v>
      </c>
      <c r="AU42" s="6" t="str">
        <f t="shared" si="32"/>
        <v>×</v>
      </c>
      <c r="AV42" s="6">
        <f t="shared" ca="1" si="32"/>
        <v>21</v>
      </c>
      <c r="AW42" s="6" t="str">
        <f t="shared" si="32"/>
        <v>＝</v>
      </c>
      <c r="AX42" s="70">
        <f t="shared" ca="1" si="32"/>
        <v>2646</v>
      </c>
      <c r="AY42" s="5"/>
      <c r="AZ42" s="6">
        <f t="shared" ca="1" si="33"/>
        <v>1</v>
      </c>
      <c r="BA42" s="6">
        <f t="shared" ca="1" si="33"/>
        <v>2</v>
      </c>
      <c r="BB42" s="6">
        <f t="shared" ca="1" si="33"/>
        <v>6</v>
      </c>
      <c r="BC42" s="5"/>
      <c r="BD42" s="6">
        <f t="shared" ca="1" si="34"/>
        <v>0</v>
      </c>
      <c r="BE42" s="6">
        <f t="shared" ca="1" si="34"/>
        <v>2</v>
      </c>
      <c r="BF42" s="6">
        <f t="shared" ca="1" si="34"/>
        <v>1</v>
      </c>
      <c r="BH42" s="101"/>
      <c r="BI42" s="102"/>
      <c r="BJ42" s="103">
        <f t="shared" ca="1" si="35"/>
        <v>0</v>
      </c>
      <c r="BK42" s="103">
        <f t="shared" ca="1" si="36"/>
        <v>1</v>
      </c>
      <c r="BL42" s="103">
        <f t="shared" ca="1" si="37"/>
        <v>2</v>
      </c>
      <c r="BM42" s="104">
        <f t="shared" ca="1" si="38"/>
        <v>6</v>
      </c>
      <c r="BO42" s="105"/>
      <c r="BP42" s="103">
        <f t="shared" ca="1" si="39"/>
        <v>0</v>
      </c>
      <c r="BQ42" s="103">
        <f t="shared" ca="1" si="40"/>
        <v>2</v>
      </c>
      <c r="BR42" s="103">
        <f t="shared" ca="1" si="41"/>
        <v>5</v>
      </c>
      <c r="BS42" s="103">
        <f t="shared" ca="1" si="42"/>
        <v>2</v>
      </c>
      <c r="BT42" s="106"/>
      <c r="BV42" s="105">
        <f t="shared" ca="1" si="43"/>
        <v>0</v>
      </c>
      <c r="BW42" s="103">
        <f t="shared" ca="1" si="44"/>
        <v>0</v>
      </c>
      <c r="BX42" s="103">
        <f t="shared" ca="1" si="45"/>
        <v>0</v>
      </c>
      <c r="BY42" s="103">
        <f t="shared" ca="1" si="46"/>
        <v>0</v>
      </c>
      <c r="BZ42" s="107"/>
      <c r="CA42" s="106"/>
      <c r="CC42" s="6">
        <f t="shared" ca="1" si="47"/>
        <v>0</v>
      </c>
      <c r="CD42" s="6">
        <f t="shared" ca="1" si="47"/>
        <v>0</v>
      </c>
      <c r="CE42" s="6">
        <f t="shared" ca="1" si="47"/>
        <v>2</v>
      </c>
      <c r="CF42" s="6">
        <f t="shared" ca="1" si="47"/>
        <v>6</v>
      </c>
      <c r="CG42" s="6">
        <f t="shared" ca="1" si="47"/>
        <v>4</v>
      </c>
      <c r="CH42" s="6">
        <f t="shared" ca="1" si="47"/>
        <v>6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>
        <f t="shared" ca="1" si="25"/>
        <v>0.75218575972699575</v>
      </c>
      <c r="CZ42" s="15">
        <f t="shared" ca="1" si="30"/>
        <v>30</v>
      </c>
      <c r="DA42" s="5"/>
      <c r="DB42" s="5">
        <v>42</v>
      </c>
      <c r="DC42" s="16">
        <v>5</v>
      </c>
      <c r="DD42" s="16">
        <v>6</v>
      </c>
      <c r="DF42" s="14">
        <f t="shared" ca="1" si="26"/>
        <v>0.72424384181699575</v>
      </c>
      <c r="DG42" s="15">
        <f t="shared" ca="1" si="27"/>
        <v>28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2</v>
      </c>
      <c r="D43" s="96">
        <f ca="1">IF(OR($A$37="A",$A$37="D"),$BQ$34,IF(OR($A$37="B",$A$37="C"),$BX$34,$CL$34))</f>
        <v>8</v>
      </c>
      <c r="E43" s="108">
        <f ca="1">IF(OR($A$37="A",$A$37="D"),$BR$34,IF(OR($A$37="B",$A$37="C"),$BY$34,$CM$34))</f>
        <v>9</v>
      </c>
      <c r="F43" s="54"/>
      <c r="G43" s="59">
        <f ca="1">IF(OR($A$37="A",$A$37="D"),$BS$34,IF($A$37="B","",IF($A$37="C",$BZ$34,"")))</f>
        <v>6</v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7</v>
      </c>
      <c r="O43" s="108">
        <f ca="1">IF(OR($K$37="A",$K$37="D"),$BR$35,IF(OR($K$37="B",$K$37="C"),$BY$35,$CM$35))</f>
        <v>6</v>
      </c>
      <c r="P43" s="54"/>
      <c r="Q43" s="59">
        <f ca="1">IF(OR($K$37="A",$K$37="D"),$BS$35,IF($K$37="B","",IF($K$37="C",$BZ$35,"")))</f>
        <v>2</v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4</v>
      </c>
      <c r="Z43" s="54"/>
      <c r="AA43" s="59">
        <f ca="1">IF(OR($U$37="A",$U$37="D"),$BS$36,IF($U$37="B","",IF($U$37="C",$BZ$36,"")))</f>
        <v>5</v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5"/>
        <v>0.64666778640777678</v>
      </c>
      <c r="CZ43" s="15">
        <f t="shared" ca="1" si="30"/>
        <v>43</v>
      </c>
      <c r="DA43" s="5"/>
      <c r="DB43" s="5">
        <v>43</v>
      </c>
      <c r="DC43" s="16">
        <v>5</v>
      </c>
      <c r="DD43" s="16">
        <v>7</v>
      </c>
      <c r="DF43" s="14">
        <f t="shared" ca="1" si="26"/>
        <v>0.77992029615998226</v>
      </c>
      <c r="DG43" s="15">
        <f t="shared" ca="1" si="27"/>
        <v>23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>
        <f ca="1">IF($A$37="A",$BV$34,IF(OR($A$37="B",$A$37="C",$A$37="D"),$CC$34,""))</f>
        <v>0</v>
      </c>
      <c r="C44" s="96">
        <f ca="1">IF($A$37="A",$BW$34,IF(OR($A$37="B",$A$37="C",$A$37="D"),$CD$34,""))</f>
        <v>3</v>
      </c>
      <c r="D44" s="96">
        <f ca="1">IF($A$37="A",$BX$34,IF(OR($A$37="B",$A$37="C",$A$37="D"),$CE$34,""))</f>
        <v>4</v>
      </c>
      <c r="E44" s="108">
        <f ca="1">IF($A$37="A",$BY$34,IF(OR($A$37="B",$A$37="C",$A$37="D"),$CF$34,""))</f>
        <v>7</v>
      </c>
      <c r="F44" s="54">
        <f ca="1">IF(A37="D",F40,)</f>
        <v>0</v>
      </c>
      <c r="G44" s="59">
        <f ca="1">IF($A$37="A","",IF(OR($A$37="B",$A$37="C",$A$37="D"),$CG$34,""))</f>
        <v>5</v>
      </c>
      <c r="H44" s="54" t="str">
        <f ca="1">IF(A37="D",H40,)</f>
        <v>.</v>
      </c>
      <c r="I44" s="96">
        <f ca="1">IF($A$37="A","",IF(OR($A$37="B",$A$37="C",$A$37="D"),$CH$34,""))</f>
        <v>2</v>
      </c>
      <c r="J44" s="36"/>
      <c r="K44" s="58"/>
      <c r="L44" s="96">
        <f ca="1">IF($K$37="A",$BV$35,IF(OR($K$37="B",$K$37="C",$K$37="D"),$CC$35,""))</f>
        <v>0</v>
      </c>
      <c r="M44" s="96">
        <f ca="1">IF($K$37="A",$BW$35,IF(OR($K$37="B",$K$37="C",$K$37="D"),$CD$35,""))</f>
        <v>0</v>
      </c>
      <c r="N44" s="96">
        <f ca="1">IF($K$37="A",$BX$35,IF(OR($K$37="B",$K$37="C",$K$37="D"),$CE$35,""))</f>
        <v>9</v>
      </c>
      <c r="O44" s="108">
        <f ca="1">IF($K$37="A",$BY$35,IF(OR($K$37="B",$K$37="C",$K$37="D"),$CF$35,""))</f>
        <v>3</v>
      </c>
      <c r="P44" s="54">
        <f ca="1">IF(K37="D",P40,)</f>
        <v>0</v>
      </c>
      <c r="Q44" s="59">
        <f ca="1">IF($K$37="A","",IF(OR($K$37="B",$K$37="C",$K$37="D"),$CG$35,""))</f>
        <v>9</v>
      </c>
      <c r="R44" s="54" t="str">
        <f ca="1">IF(K37="D",R40,)</f>
        <v>.</v>
      </c>
      <c r="S44" s="96">
        <f ca="1">IF($K$37="A","",IF(OR($K$37="B",$K$37="C",$K$37="D"),$CH$35,""))</f>
        <v>8</v>
      </c>
      <c r="T44" s="36"/>
      <c r="U44" s="58"/>
      <c r="V44" s="96">
        <f ca="1">IF($U$37="A",$BV$36,IF(OR($U$37="B",$U$37="C",$U$37="D"),$CC$36,""))</f>
        <v>0</v>
      </c>
      <c r="W44" s="96">
        <f ca="1">IF($U$37="A",$BW$36,IF(OR($U$37="B",$U$37="C",$U$37="D"),$CD$36,""))</f>
        <v>0</v>
      </c>
      <c r="X44" s="96">
        <f ca="1">IF($U$37="A",$BX$36,IF(OR($U$37="B",$U$37="C",$U$37="D"),$CE$36,""))</f>
        <v>0</v>
      </c>
      <c r="Y44" s="108">
        <f ca="1">IF($U$37="A",$BY$36,IF(OR($U$37="B",$U$37="C",$U$37="D"),$CF$36,""))</f>
        <v>4</v>
      </c>
      <c r="Z44" s="54">
        <f ca="1">IF(U37="D",Z40,)</f>
        <v>0</v>
      </c>
      <c r="AA44" s="59">
        <f ca="1">IF($U$37="A","",IF(OR($U$37="B",$U$37="C",$U$37="D"),$CG$36,""))</f>
        <v>5</v>
      </c>
      <c r="AB44" s="54" t="str">
        <f ca="1">IF(U37="D",AB40,)</f>
        <v>.</v>
      </c>
      <c r="AC44" s="96">
        <f ca="1">IF($U$37="A","",IF(OR($U$37="B",$U$37="C",$U$37="D"),$CH$36,""))</f>
        <v>9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5"/>
        <v>0.79167114196625066</v>
      </c>
      <c r="CZ44" s="15">
        <f t="shared" ca="1" si="30"/>
        <v>23</v>
      </c>
      <c r="DA44" s="5"/>
      <c r="DB44" s="5">
        <v>44</v>
      </c>
      <c r="DC44" s="16">
        <v>5</v>
      </c>
      <c r="DD44" s="16">
        <v>8</v>
      </c>
      <c r="DF44" s="14">
        <f t="shared" ca="1" si="26"/>
        <v>8.662151735452539E-2</v>
      </c>
      <c r="DG44" s="15">
        <f t="shared" ca="1" si="27"/>
        <v>80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5"/>
        <v>0.26556874824558219</v>
      </c>
      <c r="CZ45" s="15">
        <f t="shared" ca="1" si="30"/>
        <v>88</v>
      </c>
      <c r="DA45" s="5"/>
      <c r="DB45" s="5">
        <v>45</v>
      </c>
      <c r="DC45" s="16">
        <v>5</v>
      </c>
      <c r="DD45" s="16">
        <v>9</v>
      </c>
      <c r="DF45" s="14">
        <f t="shared" ca="1" si="26"/>
        <v>0.72862245364434786</v>
      </c>
      <c r="DG45" s="15">
        <f t="shared" ca="1" si="27"/>
        <v>27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5"/>
        <v>0.45430183002134372</v>
      </c>
      <c r="CZ46" s="15">
        <f t="shared" ca="1" si="30"/>
        <v>69</v>
      </c>
      <c r="DA46" s="5"/>
      <c r="DB46" s="5">
        <v>46</v>
      </c>
      <c r="DC46" s="16">
        <v>6</v>
      </c>
      <c r="DD46" s="16">
        <v>1</v>
      </c>
      <c r="DF46" s="14">
        <f t="shared" ca="1" si="26"/>
        <v>0.89973960343882464</v>
      </c>
      <c r="DG46" s="15">
        <f t="shared" ca="1" si="27"/>
        <v>11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5"/>
        <v>0.58824027846153248</v>
      </c>
      <c r="CZ47" s="15">
        <f t="shared" ca="1" si="30"/>
        <v>52</v>
      </c>
      <c r="DA47" s="5"/>
      <c r="DB47" s="5">
        <v>47</v>
      </c>
      <c r="DC47" s="16">
        <v>6</v>
      </c>
      <c r="DD47" s="16">
        <v>2</v>
      </c>
      <c r="DF47" s="14">
        <f t="shared" ca="1" si="26"/>
        <v>0.5973606193688632</v>
      </c>
      <c r="DG47" s="15">
        <f t="shared" ca="1" si="27"/>
        <v>40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70.5×11＝</v>
      </c>
      <c r="C48" s="32"/>
      <c r="D48" s="32"/>
      <c r="E48" s="32"/>
      <c r="F48" s="32"/>
      <c r="G48" s="85">
        <f ca="1">G15</f>
        <v>775.5</v>
      </c>
      <c r="H48" s="85"/>
      <c r="I48" s="86"/>
      <c r="J48" s="35"/>
      <c r="K48" s="30"/>
      <c r="L48" s="31" t="str">
        <f ca="1">L15</f>
        <v>3.4×35＝</v>
      </c>
      <c r="M48" s="32"/>
      <c r="N48" s="32"/>
      <c r="O48" s="32"/>
      <c r="P48" s="32"/>
      <c r="Q48" s="85">
        <f ca="1">Q15</f>
        <v>119</v>
      </c>
      <c r="R48" s="85"/>
      <c r="S48" s="86"/>
      <c r="T48" s="35"/>
      <c r="U48" s="30"/>
      <c r="V48" s="31" t="str">
        <f ca="1">V15</f>
        <v>3.2×96＝</v>
      </c>
      <c r="W48" s="32"/>
      <c r="X48" s="32"/>
      <c r="Y48" s="32"/>
      <c r="Z48" s="32"/>
      <c r="AA48" s="85">
        <f ca="1">AA15</f>
        <v>307.20000000000005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>
        <f t="shared" ca="1" si="25"/>
        <v>0.64785867431893329</v>
      </c>
      <c r="CZ48" s="15">
        <f t="shared" ca="1" si="30"/>
        <v>41</v>
      </c>
      <c r="DA48" s="5"/>
      <c r="DB48" s="5">
        <v>48</v>
      </c>
      <c r="DC48" s="16">
        <v>6</v>
      </c>
      <c r="DD48" s="16">
        <v>3</v>
      </c>
      <c r="DF48" s="14">
        <f t="shared" ca="1" si="26"/>
        <v>0.15096590617864847</v>
      </c>
      <c r="DG48" s="15">
        <f t="shared" ca="1" si="27"/>
        <v>75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>
        <f t="shared" ca="1" si="25"/>
        <v>0.49748722472147788</v>
      </c>
      <c r="CZ49" s="15">
        <f t="shared" ca="1" si="30"/>
        <v>64</v>
      </c>
      <c r="DA49" s="5"/>
      <c r="DB49" s="5">
        <v>49</v>
      </c>
      <c r="DC49" s="16">
        <v>6</v>
      </c>
      <c r="DD49" s="16">
        <v>4</v>
      </c>
      <c r="DF49" s="14">
        <f t="shared" ca="1" si="26"/>
        <v>0.48428296849762364</v>
      </c>
      <c r="DG49" s="15">
        <f t="shared" ca="1" si="27"/>
        <v>49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7</v>
      </c>
      <c r="F50" s="43">
        <f ca="1">F17</f>
        <v>0</v>
      </c>
      <c r="G50" s="44">
        <f ca="1">G17</f>
        <v>0</v>
      </c>
      <c r="H50" s="43" t="str">
        <f ca="1">H17</f>
        <v>.</v>
      </c>
      <c r="I50" s="90">
        <f ca="1">I17</f>
        <v>5</v>
      </c>
      <c r="J50" s="36"/>
      <c r="K50" s="39"/>
      <c r="L50" s="87"/>
      <c r="M50" s="87"/>
      <c r="N50" s="88"/>
      <c r="O50" s="89">
        <f ca="1">O17</f>
        <v>0</v>
      </c>
      <c r="P50" s="43">
        <f ca="1">P17</f>
        <v>0</v>
      </c>
      <c r="Q50" s="44">
        <f ca="1">Q17</f>
        <v>3</v>
      </c>
      <c r="R50" s="43" t="str">
        <f ca="1">R17</f>
        <v>.</v>
      </c>
      <c r="S50" s="90">
        <f ca="1">S17</f>
        <v>4</v>
      </c>
      <c r="T50" s="36"/>
      <c r="U50" s="39"/>
      <c r="V50" s="87"/>
      <c r="W50" s="87"/>
      <c r="X50" s="88"/>
      <c r="Y50" s="89">
        <f ca="1">Y17</f>
        <v>0</v>
      </c>
      <c r="Z50" s="43">
        <f ca="1">Z17</f>
        <v>0</v>
      </c>
      <c r="AA50" s="44">
        <f ca="1">AA17</f>
        <v>3</v>
      </c>
      <c r="AB50" s="43" t="str">
        <f ca="1">AB17</f>
        <v>.</v>
      </c>
      <c r="AC50" s="90">
        <f ca="1">AC17</f>
        <v>2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>
        <f t="shared" ca="1" si="25"/>
        <v>0.10432242184826523</v>
      </c>
      <c r="CZ50" s="15">
        <f t="shared" ca="1" si="30"/>
        <v>104</v>
      </c>
      <c r="DA50" s="5"/>
      <c r="DB50" s="5">
        <v>50</v>
      </c>
      <c r="DC50" s="16">
        <v>6</v>
      </c>
      <c r="DD50" s="16">
        <v>5</v>
      </c>
      <c r="DF50" s="14">
        <f t="shared" ca="1" si="26"/>
        <v>0.81058853586569002</v>
      </c>
      <c r="DG50" s="15">
        <f t="shared" ca="1" si="27"/>
        <v>20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1</v>
      </c>
      <c r="H51" s="51"/>
      <c r="I51" s="94">
        <f ca="1">I18</f>
        <v>1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3</v>
      </c>
      <c r="R51" s="51"/>
      <c r="S51" s="94">
        <f ca="1">S18</f>
        <v>5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9</v>
      </c>
      <c r="AB51" s="51"/>
      <c r="AC51" s="94">
        <f ca="1">AC18</f>
        <v>6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>
        <f t="shared" ca="1" si="25"/>
        <v>0.98765275160490085</v>
      </c>
      <c r="CZ51" s="15">
        <f t="shared" ca="1" si="30"/>
        <v>2</v>
      </c>
      <c r="DA51" s="5"/>
      <c r="DB51" s="5">
        <v>51</v>
      </c>
      <c r="DC51" s="16">
        <v>6</v>
      </c>
      <c r="DD51" s="16">
        <v>6</v>
      </c>
      <c r="DF51" s="14">
        <f t="shared" ca="1" si="26"/>
        <v>0.6794353687436776</v>
      </c>
      <c r="DG51" s="15">
        <f t="shared" ca="1" si="27"/>
        <v>30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7</v>
      </c>
      <c r="F52" s="55">
        <f ca="1">IF(OR(A47="E",A47="G"),F50,)</f>
        <v>0</v>
      </c>
      <c r="G52" s="99">
        <f ca="1">IF(OR($A$47="A",$A$47="C",$A$47="D"),$BL$37,IF($A$47="B",$BS$37,$CG$37))</f>
        <v>0</v>
      </c>
      <c r="H52" s="55">
        <f ca="1">IF(OR(A47="E",A47="G"),H50,)</f>
        <v>0</v>
      </c>
      <c r="I52" s="100">
        <f ca="1">IF(OR($A$47="A",$A$47="C",$A$47="D"),$BM$37,IF($A$47="B",$BT$37,$CH$37))</f>
        <v>5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1</v>
      </c>
      <c r="P52" s="55">
        <f ca="1">IF(OR(K47="E",K47="G"),P50,)</f>
        <v>0</v>
      </c>
      <c r="Q52" s="99">
        <f ca="1">IF(OR($K$47="A",$K$47="C",$K$47="D"),$BL$38,IF($K$47="B",$BS$38,$CG$38))</f>
        <v>7</v>
      </c>
      <c r="R52" s="55">
        <f ca="1">IF(OR(K47="E",K47="G"),R50,)</f>
        <v>0</v>
      </c>
      <c r="S52" s="100">
        <f ca="1">IF(OR($K$47="A",$K$47="C",$K$47="D"),$BM$38,IF($K$47="B",$BT$38,$CH$38))</f>
        <v>0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1</v>
      </c>
      <c r="Z52" s="55">
        <f ca="1">IF(OR(U47="E",U47="G"),Z50,)</f>
        <v>0</v>
      </c>
      <c r="AA52" s="99">
        <f ca="1">IF(OR($U$47="A",$U$47="C",$U$47="D"),$BL$39,IF($U$47="B",$BS$39,$CG$39))</f>
        <v>9</v>
      </c>
      <c r="AB52" s="55">
        <f ca="1">IF(OR(U47="E",U47="G"),AB50,)</f>
        <v>0</v>
      </c>
      <c r="AC52" s="100">
        <f ca="1">IF(OR($U$47="A",$U$47="C",$U$47="D"),$BM$39,IF($U$47="B",$BT$39,$CH$39))</f>
        <v>2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D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>
        <f t="shared" ca="1" si="25"/>
        <v>0.59671976659478043</v>
      </c>
      <c r="CZ52" s="15">
        <f t="shared" ca="1" si="30"/>
        <v>49</v>
      </c>
      <c r="DA52" s="5"/>
      <c r="DB52" s="5">
        <v>52</v>
      </c>
      <c r="DC52" s="16">
        <v>6</v>
      </c>
      <c r="DD52" s="16">
        <v>7</v>
      </c>
      <c r="DF52" s="14">
        <f t="shared" ca="1" si="26"/>
        <v>0.94676638649148981</v>
      </c>
      <c r="DG52" s="15">
        <f t="shared" ca="1" si="27"/>
        <v>4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7</v>
      </c>
      <c r="E53" s="108">
        <f ca="1">IF(OR($A$47="A",$A$47="D"),$BR$37,IF(OR($A$47="B",$A$47="C"),$BY$37,$CM$37))</f>
        <v>0</v>
      </c>
      <c r="F53" s="54"/>
      <c r="G53" s="59">
        <f ca="1">IF(OR($A$47="A",$A$47="D"),$BS$37,IF($A$47="B","",IF($A$47="C",$BZ$37,"")))</f>
        <v>5</v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1</v>
      </c>
      <c r="O53" s="108">
        <f ca="1">IF(OR($K$47="A",$K$47="D"),$BR$38,IF(OR($K$47="B",$K$47="C"),$BY$38,$CM$38))</f>
        <v>0</v>
      </c>
      <c r="P53" s="54"/>
      <c r="Q53" s="59">
        <f ca="1">IF(OR($K$47="A",$K$47="D"),$BS$38,IF($K$47="B","",IF($K$47="C",$BZ$38,"")))</f>
        <v>2</v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2</v>
      </c>
      <c r="Y53" s="108">
        <f ca="1">IF(OR($U$47="A",$U$47="D"),$BR$39,IF(OR($U$47="B",$U$47="C"),$BY$39,$CM$39))</f>
        <v>8</v>
      </c>
      <c r="Z53" s="54"/>
      <c r="AA53" s="59">
        <f ca="1">IF(OR($U$47="A",$U$47="D"),$BS$39,IF($U$47="B","",IF($U$47="C",$BZ$39,"")))</f>
        <v>8</v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>
        <f t="shared" ca="1" si="25"/>
        <v>0.64278330864786404</v>
      </c>
      <c r="CZ53" s="15">
        <f t="shared" ca="1" si="30"/>
        <v>44</v>
      </c>
      <c r="DA53" s="5"/>
      <c r="DB53" s="5">
        <v>53</v>
      </c>
      <c r="DC53" s="16">
        <v>6</v>
      </c>
      <c r="DD53" s="16">
        <v>8</v>
      </c>
      <c r="DF53" s="14">
        <f t="shared" ca="1" si="26"/>
        <v>0.41870622250540168</v>
      </c>
      <c r="DG53" s="15">
        <f t="shared" ca="1" si="27"/>
        <v>54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>
        <f ca="1">IF($A$47="A",$BV$37,IF(OR($A$47="B",$A$47="C",$A$47="D"),$CC$37,""))</f>
        <v>0</v>
      </c>
      <c r="C54" s="96">
        <f ca="1">IF($A$47="A",$BW$37,IF(OR($A$47="B",$A$47="C",$A$47="D"),$CD$37,""))</f>
        <v>0</v>
      </c>
      <c r="D54" s="96">
        <f ca="1">IF($A$47="A",$BX$37,IF(OR($A$47="B",$A$47="C",$A$47="D"),$CE$37,""))</f>
        <v>7</v>
      </c>
      <c r="E54" s="108">
        <f ca="1">IF($A$47="A",$BY$37,IF(OR($A$47="B",$A$47="C",$A$47="D"),$CF$37,""))</f>
        <v>7</v>
      </c>
      <c r="F54" s="54">
        <f ca="1">IF(A47="D",F50,)</f>
        <v>0</v>
      </c>
      <c r="G54" s="59">
        <f ca="1">IF($A$47="A","",IF(OR($A$47="B",$A$47="C",$A$47="D"),$CG$37,""))</f>
        <v>5</v>
      </c>
      <c r="H54" s="54" t="str">
        <f ca="1">IF(A47="D",H50,)</f>
        <v>.</v>
      </c>
      <c r="I54" s="96">
        <f ca="1">IF($A$47="A","",IF(OR($A$47="B",$A$47="C",$A$47="D"),$CH$37,""))</f>
        <v>5</v>
      </c>
      <c r="J54" s="36"/>
      <c r="K54" s="58"/>
      <c r="L54" s="96">
        <f ca="1">IF($K$47="A",$BV$38,IF(OR($K$47="B",$K$47="C",$K$47="D"),$CC$38,""))</f>
        <v>0</v>
      </c>
      <c r="M54" s="96">
        <f ca="1">IF($K$47="A",$BW$38,IF(OR($K$47="B",$K$47="C",$K$47="D"),$CD$38,""))</f>
        <v>0</v>
      </c>
      <c r="N54" s="96">
        <f ca="1">IF($K$47="A",$BX$38,IF(OR($K$47="B",$K$47="C",$K$47="D"),$CE$38,""))</f>
        <v>1</v>
      </c>
      <c r="O54" s="108">
        <f ca="1">IF($K$47="A",$BY$38,IF(OR($K$47="B",$K$47="C",$K$47="D"),$CF$38,""))</f>
        <v>1</v>
      </c>
      <c r="P54" s="54">
        <f ca="1">IF(K47="D",P50,)</f>
        <v>0</v>
      </c>
      <c r="Q54" s="59">
        <f ca="1">IF($K$47="A","",IF(OR($K$47="B",$K$47="C",$K$47="D"),$CG$38,""))</f>
        <v>9</v>
      </c>
      <c r="R54" s="54" t="str">
        <f ca="1">IF(K47="D",R50,)</f>
        <v>.</v>
      </c>
      <c r="S54" s="96">
        <f ca="1">IF($K$47="A","",IF(OR($K$47="B",$K$47="C",$K$47="D"),$CH$38,""))</f>
        <v>0</v>
      </c>
      <c r="T54" s="36"/>
      <c r="U54" s="58"/>
      <c r="V54" s="96">
        <f ca="1">IF($U$47="A",$BV$39,IF(OR($U$47="B",$U$47="C",$U$47="D"),$CC$39,""))</f>
        <v>0</v>
      </c>
      <c r="W54" s="96">
        <f ca="1">IF($U$47="A",$BW$39,IF(OR($U$47="B",$U$47="C",$U$47="D"),$CD$39,""))</f>
        <v>0</v>
      </c>
      <c r="X54" s="96">
        <f ca="1">IF($U$47="A",$BX$39,IF(OR($U$47="B",$U$47="C",$U$47="D"),$CE$39,""))</f>
        <v>3</v>
      </c>
      <c r="Y54" s="108">
        <f ca="1">IF($U$47="A",$BY$39,IF(OR($U$47="B",$U$47="C",$U$47="D"),$CF$39,""))</f>
        <v>0</v>
      </c>
      <c r="Z54" s="54">
        <f ca="1">IF(U47="D",Z50,)</f>
        <v>0</v>
      </c>
      <c r="AA54" s="59">
        <f ca="1">IF($U$47="A","",IF(OR($U$47="B",$U$47="C",$U$47="D"),$CG$39,""))</f>
        <v>7</v>
      </c>
      <c r="AB54" s="54" t="str">
        <f ca="1">IF(U47="D",AB50,)</f>
        <v>.</v>
      </c>
      <c r="AC54" s="96">
        <f ca="1">IF($U$47="A","",IF(OR($U$47="B",$U$47="C",$U$47="D"),$CH$39,""))</f>
        <v>2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5"/>
        <v>0.46688267293957197</v>
      </c>
      <c r="CZ54" s="15">
        <f t="shared" ca="1" si="30"/>
        <v>68</v>
      </c>
      <c r="DA54" s="5"/>
      <c r="DB54" s="5">
        <v>54</v>
      </c>
      <c r="DC54" s="16">
        <v>6</v>
      </c>
      <c r="DD54" s="16">
        <v>9</v>
      </c>
      <c r="DF54" s="14">
        <f t="shared" ca="1" si="26"/>
        <v>0.82077096791603898</v>
      </c>
      <c r="DG54" s="15">
        <f t="shared" ca="1" si="27"/>
        <v>18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>
        <f t="shared" ca="1" si="25"/>
        <v>0.72234227889528513</v>
      </c>
      <c r="CZ55" s="15">
        <f t="shared" ca="1" si="30"/>
        <v>33</v>
      </c>
      <c r="DA55" s="5"/>
      <c r="DB55" s="5">
        <v>55</v>
      </c>
      <c r="DC55" s="16">
        <v>7</v>
      </c>
      <c r="DD55" s="16">
        <v>1</v>
      </c>
      <c r="DF55" s="14">
        <f t="shared" ca="1" si="26"/>
        <v>1.6286671966422861E-2</v>
      </c>
      <c r="DG55" s="15">
        <f t="shared" ca="1" si="27"/>
        <v>87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>
        <f t="shared" ca="1" si="25"/>
        <v>0.25780039572885605</v>
      </c>
      <c r="CZ56" s="15">
        <f t="shared" ca="1" si="30"/>
        <v>90</v>
      </c>
      <c r="DA56" s="5"/>
      <c r="DB56" s="5">
        <v>56</v>
      </c>
      <c r="DC56" s="16">
        <v>7</v>
      </c>
      <c r="DD56" s="16">
        <v>2</v>
      </c>
      <c r="DF56" s="14">
        <f t="shared" ca="1" si="26"/>
        <v>0.54293340335626272</v>
      </c>
      <c r="DG56" s="15">
        <f t="shared" ca="1" si="27"/>
        <v>45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zero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D</v>
      </c>
      <c r="AO57" s="123">
        <f t="shared" ref="AO57:AO65" ca="1" si="48">AQ1</f>
        <v>1</v>
      </c>
      <c r="AP57" s="122" t="str">
        <f ca="1">A37</f>
        <v>D</v>
      </c>
      <c r="AQ57" s="124">
        <f t="shared" ref="AQ57:AQ65" ca="1" si="49">AQ1</f>
        <v>1</v>
      </c>
      <c r="AR57" s="124">
        <f ca="1">IF(AND(AP57="D",AQ57=1),I44,IF(AND(AP57="D",AQ57=2),G44,""))</f>
        <v>2</v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>
        <f t="shared" ca="1" si="25"/>
        <v>0.87551711555711786</v>
      </c>
      <c r="CZ57" s="15">
        <f t="shared" ca="1" si="30"/>
        <v>17</v>
      </c>
      <c r="DA57" s="5"/>
      <c r="DB57" s="5">
        <v>57</v>
      </c>
      <c r="DC57" s="16">
        <v>7</v>
      </c>
      <c r="DD57" s="16">
        <v>3</v>
      </c>
      <c r="DF57" s="14">
        <f t="shared" ca="1" si="26"/>
        <v>2.7853535919384331E-2</v>
      </c>
      <c r="DG57" s="15">
        <f t="shared" ca="1" si="27"/>
        <v>85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10.5×25＝</v>
      </c>
      <c r="C58" s="32"/>
      <c r="D58" s="32"/>
      <c r="E58" s="32"/>
      <c r="F58" s="32"/>
      <c r="G58" s="85">
        <f ca="1">G25</f>
        <v>262.5</v>
      </c>
      <c r="H58" s="85"/>
      <c r="I58" s="86"/>
      <c r="J58" s="35"/>
      <c r="K58" s="30"/>
      <c r="L58" s="31" t="str">
        <f ca="1">L25</f>
        <v>25.4×62＝</v>
      </c>
      <c r="M58" s="32"/>
      <c r="N58" s="32"/>
      <c r="O58" s="32"/>
      <c r="P58" s="32"/>
      <c r="Q58" s="85">
        <f ca="1">Q25</f>
        <v>1574.8000000000002</v>
      </c>
      <c r="R58" s="85"/>
      <c r="S58" s="86"/>
      <c r="T58" s="35"/>
      <c r="U58" s="30"/>
      <c r="V58" s="31" t="str">
        <f ca="1">V25</f>
        <v>12.6×21＝</v>
      </c>
      <c r="W58" s="32"/>
      <c r="X58" s="32"/>
      <c r="Y58" s="32"/>
      <c r="Z58" s="32"/>
      <c r="AA58" s="85">
        <f ca="1">AA25</f>
        <v>264.60000000000002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zero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D</v>
      </c>
      <c r="AO58" s="126">
        <f t="shared" ca="1" si="48"/>
        <v>1</v>
      </c>
      <c r="AP58" s="125" t="str">
        <f ca="1">K37</f>
        <v>D</v>
      </c>
      <c r="AQ58" s="118">
        <f t="shared" ca="1" si="49"/>
        <v>1</v>
      </c>
      <c r="AR58" s="118">
        <f ca="1">IF(AND(AP58="D",AQ58=1),S44,IF(AND(AP58="D",AQ58=2),Q44,""))</f>
        <v>8</v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>
        <f t="shared" ca="1" si="25"/>
        <v>0.93935689344578044</v>
      </c>
      <c r="CZ58" s="15">
        <f t="shared" ca="1" si="30"/>
        <v>8</v>
      </c>
      <c r="DA58" s="5"/>
      <c r="DB58" s="5">
        <v>58</v>
      </c>
      <c r="DC58" s="16">
        <v>7</v>
      </c>
      <c r="DD58" s="16">
        <v>4</v>
      </c>
      <c r="DF58" s="14">
        <f t="shared" ca="1" si="26"/>
        <v>2.023816423226632E-2</v>
      </c>
      <c r="DG58" s="15">
        <f t="shared" ca="1" si="27"/>
        <v>86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zero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D</v>
      </c>
      <c r="AO59" s="126">
        <f t="shared" ca="1" si="48"/>
        <v>1</v>
      </c>
      <c r="AP59" s="125" t="str">
        <f ca="1">U37</f>
        <v>D</v>
      </c>
      <c r="AQ59" s="118">
        <f t="shared" ca="1" si="49"/>
        <v>1</v>
      </c>
      <c r="AR59" s="118">
        <f ca="1">IF(AND(AP59="D",AQ59=1),AC44,IF(AND(AP59="D",AQ59=2),AA44,""))</f>
        <v>9</v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>
        <f t="shared" ca="1" si="25"/>
        <v>8.4855892661737764E-2</v>
      </c>
      <c r="CZ59" s="15">
        <f t="shared" ca="1" si="30"/>
        <v>108</v>
      </c>
      <c r="DA59" s="5"/>
      <c r="DB59" s="5">
        <v>59</v>
      </c>
      <c r="DC59" s="16">
        <v>7</v>
      </c>
      <c r="DD59" s="16">
        <v>5</v>
      </c>
      <c r="DF59" s="14">
        <f t="shared" ca="1" si="26"/>
        <v>0.19331973101558664</v>
      </c>
      <c r="DG59" s="15">
        <f t="shared" ca="1" si="27"/>
        <v>71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ca="1">E27</f>
        <v>1</v>
      </c>
      <c r="F60" s="43">
        <f ca="1">F27</f>
        <v>0</v>
      </c>
      <c r="G60" s="44">
        <f ca="1">G27</f>
        <v>0</v>
      </c>
      <c r="H60" s="43" t="str">
        <f ca="1">H27</f>
        <v>.</v>
      </c>
      <c r="I60" s="90">
        <f ca="1">I27</f>
        <v>5</v>
      </c>
      <c r="J60" s="36"/>
      <c r="K60" s="39"/>
      <c r="L60" s="87"/>
      <c r="M60" s="87"/>
      <c r="N60" s="88"/>
      <c r="O60" s="89">
        <f ca="1">O27</f>
        <v>2</v>
      </c>
      <c r="P60" s="43">
        <f ca="1">P27</f>
        <v>0</v>
      </c>
      <c r="Q60" s="44">
        <f ca="1">Q27</f>
        <v>5</v>
      </c>
      <c r="R60" s="43" t="str">
        <f ca="1">R27</f>
        <v>.</v>
      </c>
      <c r="S60" s="90">
        <f ca="1">S27</f>
        <v>4</v>
      </c>
      <c r="T60" s="36"/>
      <c r="U60" s="39"/>
      <c r="V60" s="87"/>
      <c r="W60" s="87"/>
      <c r="X60" s="88"/>
      <c r="Y60" s="89">
        <f ca="1">Y27</f>
        <v>1</v>
      </c>
      <c r="Z60" s="43">
        <f ca="1">Z27</f>
        <v>0</v>
      </c>
      <c r="AA60" s="44">
        <f ca="1">AA27</f>
        <v>2</v>
      </c>
      <c r="AB60" s="43" t="str">
        <f ca="1">AB27</f>
        <v>.</v>
      </c>
      <c r="AC60" s="90">
        <f ca="1">AC27</f>
        <v>6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D</v>
      </c>
      <c r="AO60" s="126">
        <f t="shared" ca="1" si="48"/>
        <v>1</v>
      </c>
      <c r="AP60" s="125" t="str">
        <f ca="1">A47</f>
        <v>D</v>
      </c>
      <c r="AQ60" s="118">
        <f t="shared" ca="1" si="49"/>
        <v>1</v>
      </c>
      <c r="AR60" s="118">
        <f ca="1">IF(AND(AP60="D",AQ60=1),I54,IF(AND(AP60="D",AQ60=2),G54,""))</f>
        <v>5</v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>
        <f t="shared" ca="1" si="25"/>
        <v>0.12060859590003892</v>
      </c>
      <c r="CZ60" s="15">
        <f t="shared" ca="1" si="30"/>
        <v>101</v>
      </c>
      <c r="DA60" s="5"/>
      <c r="DB60" s="5">
        <v>60</v>
      </c>
      <c r="DC60" s="16">
        <v>7</v>
      </c>
      <c r="DD60" s="16">
        <v>6</v>
      </c>
      <c r="DF60" s="14">
        <f t="shared" ca="1" si="26"/>
        <v>0.43110267638720035</v>
      </c>
      <c r="DG60" s="15">
        <f t="shared" ca="1" si="27"/>
        <v>53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>E28</f>
        <v>0</v>
      </c>
      <c r="F61" s="49"/>
      <c r="G61" s="50">
        <f ca="1">G28</f>
        <v>2</v>
      </c>
      <c r="H61" s="51"/>
      <c r="I61" s="94">
        <f ca="1">I28</f>
        <v>5</v>
      </c>
      <c r="J61" s="36"/>
      <c r="K61" s="39"/>
      <c r="L61" s="91"/>
      <c r="M61" s="91"/>
      <c r="N61" s="92" t="str">
        <f>$N$28</f>
        <v>×</v>
      </c>
      <c r="O61" s="93">
        <f>O28</f>
        <v>0</v>
      </c>
      <c r="P61" s="49"/>
      <c r="Q61" s="50">
        <f ca="1">Q28</f>
        <v>6</v>
      </c>
      <c r="R61" s="51"/>
      <c r="S61" s="94">
        <f ca="1">S28</f>
        <v>2</v>
      </c>
      <c r="T61" s="36"/>
      <c r="U61" s="39"/>
      <c r="V61" s="91"/>
      <c r="W61" s="91"/>
      <c r="X61" s="92" t="str">
        <f>$X$28</f>
        <v>×</v>
      </c>
      <c r="Y61" s="93">
        <f>Y28</f>
        <v>0</v>
      </c>
      <c r="Z61" s="49"/>
      <c r="AA61" s="50">
        <f ca="1">AA28</f>
        <v>2</v>
      </c>
      <c r="AB61" s="51"/>
      <c r="AC61" s="94">
        <f ca="1">AC28</f>
        <v>1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aki</v>
      </c>
      <c r="AN61" s="125" t="str">
        <f ca="1">K47</f>
        <v>D</v>
      </c>
      <c r="AO61" s="126">
        <f t="shared" ca="1" si="48"/>
        <v>1</v>
      </c>
      <c r="AP61" s="125" t="str">
        <f ca="1">K47</f>
        <v>D</v>
      </c>
      <c r="AQ61" s="118">
        <f t="shared" ca="1" si="49"/>
        <v>1</v>
      </c>
      <c r="AR61" s="118">
        <f ca="1">IF(AND(AP61="D",AQ61=1),S54,IF(AND(AP61="D",AQ61=2),Q54,""))</f>
        <v>0</v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>
        <f t="shared" ca="1" si="25"/>
        <v>0.95650228887093613</v>
      </c>
      <c r="CZ61" s="15">
        <f t="shared" ca="1" si="30"/>
        <v>7</v>
      </c>
      <c r="DA61" s="5"/>
      <c r="DB61" s="5">
        <v>61</v>
      </c>
      <c r="DC61" s="16">
        <v>7</v>
      </c>
      <c r="DD61" s="16">
        <v>7</v>
      </c>
      <c r="DF61" s="14">
        <f t="shared" ca="1" si="26"/>
        <v>0.91316120840614723</v>
      </c>
      <c r="DG61" s="15">
        <f t="shared" ca="1" si="27"/>
        <v>9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5</v>
      </c>
      <c r="F62" s="55">
        <f ca="1">IF(OR(A57="E",A57="G"),F60,)</f>
        <v>0</v>
      </c>
      <c r="G62" s="99">
        <f ca="1">IF(OR($A$57="A",$A$57="C",$A$57="D"),$BL$40,IF($A$57="B",$BS$40,$CG$40))</f>
        <v>2</v>
      </c>
      <c r="H62" s="55">
        <f ca="1">IF(OR(A57="E",A57="G"),H60,)</f>
        <v>0</v>
      </c>
      <c r="I62" s="100">
        <f ca="1">IF(OR($A$57="A",$A$57="C",$A$57="D"),$BM$40,IF($A$57="B",$BT$40,$CH$40))</f>
        <v>5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5</v>
      </c>
      <c r="P62" s="55">
        <f ca="1">IF(OR(K57="E",K57="G"),P60,)</f>
        <v>0</v>
      </c>
      <c r="Q62" s="99">
        <f ca="1">IF(OR($K$57="A",$K$57="C",$K$57="D"),$BL$41,IF($K$57="B",$BS$41,$CG$41))</f>
        <v>0</v>
      </c>
      <c r="R62" s="55">
        <f ca="1">IF(OR(K57="E",K57="G"),R60,)</f>
        <v>0</v>
      </c>
      <c r="S62" s="100">
        <f ca="1">IF(OR($K$57="A",$K$57="C",$K$57="D"),$BM$41,IF($K$57="B",$BT$41,$CH$41))</f>
        <v>8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1</v>
      </c>
      <c r="Z62" s="55">
        <f ca="1">IF(OR(U57="E",U57="G"),Z60,)</f>
        <v>0</v>
      </c>
      <c r="AA62" s="99">
        <f ca="1">IF(OR($U$57="A",$U$57="C",$U$57="D"),$BL$42,IF($U$57="B",$BS$42,$CG$42))</f>
        <v>2</v>
      </c>
      <c r="AB62" s="55">
        <f ca="1">IF(OR(U57="E",U57="G"),AB60,)</f>
        <v>0</v>
      </c>
      <c r="AC62" s="100">
        <f ca="1">IF(OR($U$57="A",$U$57="C",$U$57="D"),$BM$42,IF($U$57="B",$BT$42,$CH$42))</f>
        <v>6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zero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D</v>
      </c>
      <c r="AO62" s="126">
        <f t="shared" ca="1" si="48"/>
        <v>1</v>
      </c>
      <c r="AP62" s="125" t="str">
        <f ca="1">U47</f>
        <v>D</v>
      </c>
      <c r="AQ62" s="118">
        <f t="shared" ca="1" si="49"/>
        <v>1</v>
      </c>
      <c r="AR62" s="118">
        <f ca="1">IF(AND(AP62="D",AQ62=1),AC54,IF(AND(AP62="D",AQ62=2),AA54,""))</f>
        <v>2</v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>
        <f t="shared" ca="1" si="25"/>
        <v>0.39359450836059418</v>
      </c>
      <c r="CZ62" s="15">
        <f t="shared" ca="1" si="30"/>
        <v>74</v>
      </c>
      <c r="DA62" s="5"/>
      <c r="DB62" s="5">
        <v>62</v>
      </c>
      <c r="DC62" s="16">
        <v>7</v>
      </c>
      <c r="DD62" s="16">
        <v>8</v>
      </c>
      <c r="DF62" s="14">
        <f t="shared" ca="1" si="26"/>
        <v>0.13550535272542141</v>
      </c>
      <c r="DG62" s="15">
        <f t="shared" ca="1" si="27"/>
        <v>76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2</v>
      </c>
      <c r="E63" s="108">
        <f ca="1">IF(OR($A$57="A",$A$57="D"),$BR$40,IF(OR($A$57="B",$A$57="C"),$BY$40,$CM$40))</f>
        <v>1</v>
      </c>
      <c r="F63" s="54"/>
      <c r="G63" s="59">
        <f ca="1">IF(OR($A$57="A",$A$57="D"),$BS$40,IF($A$57="B","",IF($A$57="C",$BZ$40,"")))</f>
        <v>0</v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1</v>
      </c>
      <c r="N63" s="96">
        <f ca="1">IF(OR($K$57="A",$K$57="D"),$BQ$41,IF(OR($K$57="B",$K$57="C"),$BX$41,$CL$41))</f>
        <v>5</v>
      </c>
      <c r="O63" s="108">
        <f ca="1">IF(OR($K$57="A",$K$57="D"),$BR$41,IF(OR($K$57="B",$K$57="C"),$BY$41,$CM$41))</f>
        <v>2</v>
      </c>
      <c r="P63" s="54"/>
      <c r="Q63" s="59">
        <f ca="1">IF(OR($K$57="A",$K$57="D"),$BS$41,IF($K$57="B","",IF($K$57="C",$BZ$41,"")))</f>
        <v>4</v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2</v>
      </c>
      <c r="Y63" s="108">
        <f ca="1">IF(OR($U$57="A",$U$57="D"),$BR$42,IF(OR($U$57="B",$U$57="C"),$BY$42,$CM$42))</f>
        <v>5</v>
      </c>
      <c r="Z63" s="54"/>
      <c r="AA63" s="59">
        <f ca="1">IF(OR($U$57="A",$U$57="D"),$BS$42,IF($U$57="B","",IF($U$57="C",$BZ$42,"")))</f>
        <v>2</v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zero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D</v>
      </c>
      <c r="AO63" s="126">
        <f t="shared" ca="1" si="48"/>
        <v>1</v>
      </c>
      <c r="AP63" s="125" t="str">
        <f ca="1">A57</f>
        <v>D</v>
      </c>
      <c r="AQ63" s="118">
        <f t="shared" ca="1" si="49"/>
        <v>1</v>
      </c>
      <c r="AR63" s="118">
        <f ca="1">IF(AND(AP63="D",AQ63=1),I64,IF(AND(AP63="D",AQ63=2),G64,""))</f>
        <v>5</v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>
        <f t="shared" ca="1" si="25"/>
        <v>0.40222664103393668</v>
      </c>
      <c r="CZ63" s="15">
        <f t="shared" ca="1" si="30"/>
        <v>73</v>
      </c>
      <c r="DA63" s="5"/>
      <c r="DB63" s="5">
        <v>63</v>
      </c>
      <c r="DC63" s="16">
        <v>7</v>
      </c>
      <c r="DD63" s="16">
        <v>9</v>
      </c>
      <c r="DF63" s="14">
        <f t="shared" ca="1" si="26"/>
        <v>0.9328294984047143</v>
      </c>
      <c r="DG63" s="15">
        <f t="shared" ca="1" si="27"/>
        <v>6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>
        <f ca="1">IF($A$57="A",$BV$40,IF(OR($A$57="B",$A$57="C",$A$57="D"),$CC$40,""))</f>
        <v>0</v>
      </c>
      <c r="C64" s="96">
        <f ca="1">IF($A$57="A",$BW$40,IF(OR($A$57="B",$A$57="C",$A$57="D"),$CD$40,""))</f>
        <v>0</v>
      </c>
      <c r="D64" s="96">
        <f ca="1">IF($A$57="A",$BX$40,IF(OR($A$57="B",$A$57="C",$A$57="D"),$CE$40,""))</f>
        <v>2</v>
      </c>
      <c r="E64" s="108">
        <f ca="1">IF($A$57="A",$BY$40,IF(OR($A$57="B",$A$57="C",$A$57="D"),$CF$40,""))</f>
        <v>6</v>
      </c>
      <c r="F64" s="54">
        <f ca="1">IF(A57="D",F60,)</f>
        <v>0</v>
      </c>
      <c r="G64" s="59">
        <f ca="1">IF($A$57="A","",IF(OR($A$57="B",$A$57="C",$A$57="D"),$CG$40,""))</f>
        <v>2</v>
      </c>
      <c r="H64" s="54" t="str">
        <f ca="1">IF(A57="D",H60,)</f>
        <v>.</v>
      </c>
      <c r="I64" s="96">
        <f ca="1">IF($A$57="A","",IF(OR($A$57="B",$A$57="C",$A$57="D"),$CH$40,""))</f>
        <v>5</v>
      </c>
      <c r="J64" s="36"/>
      <c r="K64" s="58"/>
      <c r="L64" s="96">
        <f ca="1">IF($K$57="A",$BV$41,IF(OR($K$57="B",$K$57="C",$K$57="D"),$CC$41,""))</f>
        <v>0</v>
      </c>
      <c r="M64" s="96">
        <f ca="1">IF($K$57="A",$BW$41,IF(OR($K$57="B",$K$57="C",$K$57="D"),$CD$41,""))</f>
        <v>1</v>
      </c>
      <c r="N64" s="96">
        <f ca="1">IF($K$57="A",$BX$41,IF(OR($K$57="B",$K$57="C",$K$57="D"),$CE$41,""))</f>
        <v>5</v>
      </c>
      <c r="O64" s="108">
        <f ca="1">IF($K$57="A",$BY$41,IF(OR($K$57="B",$K$57="C",$K$57="D"),$CF$41,""))</f>
        <v>7</v>
      </c>
      <c r="P64" s="54">
        <f ca="1">IF(K57="D",P60,)</f>
        <v>0</v>
      </c>
      <c r="Q64" s="59">
        <f ca="1">IF($K$57="A","",IF(OR($K$57="B",$K$57="C",$K$57="D"),$CG$41,""))</f>
        <v>4</v>
      </c>
      <c r="R64" s="54" t="str">
        <f ca="1">IF(K57="D",R60,)</f>
        <v>.</v>
      </c>
      <c r="S64" s="96">
        <f ca="1">IF($K$57="A","",IF(OR($K$57="B",$K$57="C",$K$57="D"),$CH$41,""))</f>
        <v>8</v>
      </c>
      <c r="T64" s="36"/>
      <c r="U64" s="58"/>
      <c r="V64" s="96">
        <f ca="1">IF($U$57="A",$BV$42,IF(OR($U$57="B",$U$57="C",$U$57="D"),$CC$42,""))</f>
        <v>0</v>
      </c>
      <c r="W64" s="96">
        <f ca="1">IF($U$57="A",$BW$42,IF(OR($U$57="B",$U$57="C",$U$57="D"),$CD$42,""))</f>
        <v>0</v>
      </c>
      <c r="X64" s="96">
        <f ca="1">IF($U$57="A",$BX$42,IF(OR($U$57="B",$U$57="C",$U$57="D"),$CE$42,""))</f>
        <v>2</v>
      </c>
      <c r="Y64" s="108">
        <f ca="1">IF($U$57="A",$BY$42,IF(OR($U$57="B",$U$57="C",$U$57="D"),$CF$42,""))</f>
        <v>6</v>
      </c>
      <c r="Z64" s="54">
        <f ca="1">IF(U57="D",Z60,)</f>
        <v>0</v>
      </c>
      <c r="AA64" s="59">
        <f ca="1">IF($U$57="A","",IF(OR($U$57="B",$U$57="C",$U$57="D"),$CG$42,""))</f>
        <v>4</v>
      </c>
      <c r="AB64" s="54" t="str">
        <f ca="1">IF(U57="D",AB60,)</f>
        <v>.</v>
      </c>
      <c r="AC64" s="96">
        <f ca="1">IF($U$57="A","",IF(OR($U$57="B",$U$57="C",$U$57="D"),$CH$42,""))</f>
        <v>6</v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D</v>
      </c>
      <c r="AO64" s="126">
        <f t="shared" ca="1" si="48"/>
        <v>1</v>
      </c>
      <c r="AP64" s="125" t="str">
        <f ca="1">K57</f>
        <v>D</v>
      </c>
      <c r="AQ64" s="118">
        <f t="shared" ca="1" si="49"/>
        <v>1</v>
      </c>
      <c r="AR64" s="118">
        <f ca="1">IF(AND(AP64="D",AQ64=1),S64,IF(AND(AP64="D",AQ64=2),Q64,""))</f>
        <v>8</v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>
        <f t="shared" ca="1" si="25"/>
        <v>0.51411187700066119</v>
      </c>
      <c r="CZ64" s="15">
        <f t="shared" ca="1" si="30"/>
        <v>62</v>
      </c>
      <c r="DA64" s="5"/>
      <c r="DB64" s="5">
        <v>64</v>
      </c>
      <c r="DC64" s="16">
        <v>8</v>
      </c>
      <c r="DD64" s="16">
        <v>1</v>
      </c>
      <c r="DF64" s="14">
        <f t="shared" ca="1" si="26"/>
        <v>0.23754019366013712</v>
      </c>
      <c r="DG64" s="15">
        <f t="shared" ca="1" si="27"/>
        <v>68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zero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D</v>
      </c>
      <c r="AO65" s="129">
        <f t="shared" ca="1" si="48"/>
        <v>1</v>
      </c>
      <c r="AP65" s="128" t="str">
        <f ca="1">U57</f>
        <v>D</v>
      </c>
      <c r="AQ65" s="130">
        <f t="shared" ca="1" si="49"/>
        <v>1</v>
      </c>
      <c r="AR65" s="130">
        <f ca="1">IF(AND(AP65="D",AQ65=1),AC64,IF(AND(AP65="D",AQ65=2),AA64,""))</f>
        <v>6</v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>
        <f t="shared" ref="CY65:CY117" ca="1" si="50">RAND()</f>
        <v>0.54112021955811307</v>
      </c>
      <c r="CZ65" s="15">
        <f t="shared" ca="1" si="30"/>
        <v>58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1">RAND()</f>
        <v>0.33545578657999919</v>
      </c>
      <c r="DG65" s="15">
        <f t="shared" ref="DG65:DG90" ca="1" si="52">RANK(DF65,$DF$1:$DF$100,)</f>
        <v>62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>
        <f t="shared" ca="1" si="50"/>
        <v>0.20179677534048102</v>
      </c>
      <c r="CZ66" s="15">
        <f t="shared" ref="CZ66:CZ117" ca="1" si="53">RANK(CY66,$CY$1:$CY$120,)</f>
        <v>97</v>
      </c>
      <c r="DA66" s="5"/>
      <c r="DB66" s="5">
        <v>66</v>
      </c>
      <c r="DC66" s="16">
        <v>8</v>
      </c>
      <c r="DD66" s="16">
        <v>3</v>
      </c>
      <c r="DF66" s="14">
        <f t="shared" ca="1" si="51"/>
        <v>0.16414331881806454</v>
      </c>
      <c r="DG66" s="15">
        <f t="shared" ca="1" si="52"/>
        <v>73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0.48831164382332648</v>
      </c>
      <c r="CZ67" s="15">
        <f t="shared" ca="1" si="53"/>
        <v>65</v>
      </c>
      <c r="DA67" s="5"/>
      <c r="DB67" s="5">
        <v>67</v>
      </c>
      <c r="DC67" s="16">
        <v>8</v>
      </c>
      <c r="DD67" s="16">
        <v>4</v>
      </c>
      <c r="DF67" s="14">
        <f t="shared" ca="1" si="51"/>
        <v>0.10267606289285591</v>
      </c>
      <c r="DG67" s="15">
        <f t="shared" ca="1" si="52"/>
        <v>79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0.84904606482690714</v>
      </c>
      <c r="CZ68" s="15">
        <f t="shared" ca="1" si="53"/>
        <v>18</v>
      </c>
      <c r="DA68" s="5"/>
      <c r="DB68" s="5">
        <v>68</v>
      </c>
      <c r="DC68" s="16">
        <v>8</v>
      </c>
      <c r="DD68" s="16">
        <v>5</v>
      </c>
      <c r="DF68" s="14">
        <f t="shared" ca="1" si="51"/>
        <v>0.73607399249004823</v>
      </c>
      <c r="DG68" s="15">
        <f t="shared" ca="1" si="52"/>
        <v>26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0.88815717025541219</v>
      </c>
      <c r="CZ69" s="15">
        <f t="shared" ca="1" si="53"/>
        <v>15</v>
      </c>
      <c r="DA69" s="5"/>
      <c r="DB69" s="5">
        <v>69</v>
      </c>
      <c r="DC69" s="16">
        <v>8</v>
      </c>
      <c r="DD69" s="16">
        <v>6</v>
      </c>
      <c r="DF69" s="14">
        <f t="shared" ca="1" si="51"/>
        <v>0.12317216477123105</v>
      </c>
      <c r="DG69" s="15">
        <f t="shared" ca="1" si="52"/>
        <v>78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0.50610059537980712</v>
      </c>
      <c r="CZ70" s="15">
        <f t="shared" ca="1" si="53"/>
        <v>63</v>
      </c>
      <c r="DA70" s="5"/>
      <c r="DB70" s="5">
        <v>70</v>
      </c>
      <c r="DC70" s="16">
        <v>8</v>
      </c>
      <c r="DD70" s="16">
        <v>7</v>
      </c>
      <c r="DF70" s="14">
        <f t="shared" ca="1" si="51"/>
        <v>0.26865053929988369</v>
      </c>
      <c r="DG70" s="15">
        <f t="shared" ca="1" si="52"/>
        <v>67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0.37225193024375958</v>
      </c>
      <c r="CZ71" s="15">
        <f t="shared" ca="1" si="53"/>
        <v>77</v>
      </c>
      <c r="DA71" s="5"/>
      <c r="DB71" s="5">
        <v>71</v>
      </c>
      <c r="DC71" s="16">
        <v>8</v>
      </c>
      <c r="DD71" s="16">
        <v>8</v>
      </c>
      <c r="DF71" s="14">
        <f t="shared" ca="1" si="51"/>
        <v>0.31163386941596061</v>
      </c>
      <c r="DG71" s="15">
        <f t="shared" ca="1" si="52"/>
        <v>64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7.8400653672162979E-2</v>
      </c>
      <c r="CZ72" s="15">
        <f t="shared" ca="1" si="53"/>
        <v>109</v>
      </c>
      <c r="DA72" s="5"/>
      <c r="DB72" s="5">
        <v>72</v>
      </c>
      <c r="DC72" s="16">
        <v>8</v>
      </c>
      <c r="DD72" s="16">
        <v>9</v>
      </c>
      <c r="DF72" s="14">
        <f t="shared" ca="1" si="51"/>
        <v>0.39183183687902667</v>
      </c>
      <c r="DG72" s="15">
        <f t="shared" ca="1" si="52"/>
        <v>56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0.10918112273480185</v>
      </c>
      <c r="CZ73" s="15">
        <f t="shared" ca="1" si="53"/>
        <v>103</v>
      </c>
      <c r="DA73" s="5"/>
      <c r="DB73" s="5">
        <v>73</v>
      </c>
      <c r="DC73" s="16">
        <v>9</v>
      </c>
      <c r="DD73" s="16">
        <v>1</v>
      </c>
      <c r="DF73" s="14">
        <f t="shared" ca="1" si="51"/>
        <v>2.4089426686021431E-3</v>
      </c>
      <c r="DG73" s="15">
        <f t="shared" ca="1" si="52"/>
        <v>89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0.98751421782454674</v>
      </c>
      <c r="CZ74" s="15">
        <f t="shared" ca="1" si="53"/>
        <v>3</v>
      </c>
      <c r="DA74" s="5"/>
      <c r="DB74" s="5">
        <v>74</v>
      </c>
      <c r="DC74" s="16">
        <v>9</v>
      </c>
      <c r="DD74" s="16">
        <v>2</v>
      </c>
      <c r="DF74" s="14">
        <f t="shared" ca="1" si="51"/>
        <v>0.52810225442712944</v>
      </c>
      <c r="DG74" s="15">
        <f t="shared" ca="1" si="52"/>
        <v>47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0.87857625916439153</v>
      </c>
      <c r="CZ75" s="15">
        <f t="shared" ca="1" si="53"/>
        <v>16</v>
      </c>
      <c r="DA75" s="5"/>
      <c r="DB75" s="5">
        <v>75</v>
      </c>
      <c r="DC75" s="16">
        <v>9</v>
      </c>
      <c r="DD75" s="16">
        <v>3</v>
      </c>
      <c r="DF75" s="14">
        <f t="shared" ca="1" si="51"/>
        <v>0.12879069540109067</v>
      </c>
      <c r="DG75" s="15">
        <f t="shared" ca="1" si="52"/>
        <v>77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0.97414910524040366</v>
      </c>
      <c r="CZ76" s="15">
        <f t="shared" ca="1" si="53"/>
        <v>5</v>
      </c>
      <c r="DA76" s="5"/>
      <c r="DB76" s="5">
        <v>76</v>
      </c>
      <c r="DC76" s="16">
        <v>9</v>
      </c>
      <c r="DD76" s="16">
        <v>4</v>
      </c>
      <c r="DF76" s="14">
        <f t="shared" ca="1" si="51"/>
        <v>0.58837729222746138</v>
      </c>
      <c r="DG76" s="15">
        <f t="shared" ca="1" si="52"/>
        <v>41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0.5237581843988981</v>
      </c>
      <c r="CZ77" s="15">
        <f t="shared" ca="1" si="53"/>
        <v>60</v>
      </c>
      <c r="DA77" s="5"/>
      <c r="DB77" s="5">
        <v>77</v>
      </c>
      <c r="DC77" s="16">
        <v>9</v>
      </c>
      <c r="DD77" s="16">
        <v>5</v>
      </c>
      <c r="DF77" s="14">
        <f t="shared" ca="1" si="51"/>
        <v>8.4206833933758163E-2</v>
      </c>
      <c r="DG77" s="15">
        <f t="shared" ca="1" si="52"/>
        <v>81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0.34517879512706351</v>
      </c>
      <c r="CZ78" s="15">
        <f t="shared" ca="1" si="53"/>
        <v>80</v>
      </c>
      <c r="DA78" s="5"/>
      <c r="DB78" s="5">
        <v>78</v>
      </c>
      <c r="DC78" s="16">
        <v>9</v>
      </c>
      <c r="DD78" s="16">
        <v>6</v>
      </c>
      <c r="DF78" s="14">
        <f t="shared" ca="1" si="51"/>
        <v>0.67102453061644374</v>
      </c>
      <c r="DG78" s="15">
        <f t="shared" ca="1" si="52"/>
        <v>31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8.6318099871692366E-2</v>
      </c>
      <c r="CZ79" s="15">
        <f t="shared" ca="1" si="53"/>
        <v>107</v>
      </c>
      <c r="DA79" s="5"/>
      <c r="DB79" s="5">
        <v>79</v>
      </c>
      <c r="DC79" s="16">
        <v>9</v>
      </c>
      <c r="DD79" s="16">
        <v>7</v>
      </c>
      <c r="DF79" s="14">
        <f t="shared" ca="1" si="51"/>
        <v>0.98334124442337334</v>
      </c>
      <c r="DG79" s="15">
        <f t="shared" ca="1" si="52"/>
        <v>1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0.72912924483152886</v>
      </c>
      <c r="CZ80" s="15">
        <f t="shared" ca="1" si="53"/>
        <v>31</v>
      </c>
      <c r="DA80" s="5"/>
      <c r="DB80" s="5">
        <v>80</v>
      </c>
      <c r="DC80" s="16">
        <v>9</v>
      </c>
      <c r="DD80" s="16">
        <v>8</v>
      </c>
      <c r="DF80" s="14">
        <f t="shared" ca="1" si="51"/>
        <v>0.33371315476757824</v>
      </c>
      <c r="DG80" s="15">
        <f t="shared" ca="1" si="52"/>
        <v>63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0.37463410989342216</v>
      </c>
      <c r="CZ81" s="15">
        <f t="shared" ca="1" si="53"/>
        <v>76</v>
      </c>
      <c r="DA81" s="5"/>
      <c r="DB81" s="5">
        <v>81</v>
      </c>
      <c r="DC81" s="16">
        <v>9</v>
      </c>
      <c r="DD81" s="16">
        <v>9</v>
      </c>
      <c r="DF81" s="14">
        <f t="shared" ca="1" si="51"/>
        <v>0.72098649385317293</v>
      </c>
      <c r="DG81" s="15">
        <f t="shared" ca="1" si="52"/>
        <v>29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>
        <f t="shared" ca="1" si="50"/>
        <v>0.90886802736196159</v>
      </c>
      <c r="CZ82" s="15">
        <f t="shared" ca="1" si="53"/>
        <v>12</v>
      </c>
      <c r="DB82" s="5">
        <v>82</v>
      </c>
      <c r="DC82" s="16">
        <v>0</v>
      </c>
      <c r="DD82" s="16">
        <v>1</v>
      </c>
      <c r="DF82" s="14">
        <f t="shared" ca="1" si="51"/>
        <v>0.54810640940183519</v>
      </c>
      <c r="DG82" s="15">
        <f t="shared" ca="1" si="52"/>
        <v>44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>
        <f t="shared" ca="1" si="50"/>
        <v>0.23178188906969754</v>
      </c>
      <c r="CZ83" s="15">
        <f t="shared" ca="1" si="53"/>
        <v>94</v>
      </c>
      <c r="DB83" s="5">
        <v>83</v>
      </c>
      <c r="DC83" s="16">
        <v>0</v>
      </c>
      <c r="DD83" s="16">
        <v>2</v>
      </c>
      <c r="DF83" s="14">
        <f t="shared" ca="1" si="51"/>
        <v>0.38634542830493579</v>
      </c>
      <c r="DG83" s="15">
        <f t="shared" ca="1" si="52"/>
        <v>58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>
        <f t="shared" ca="1" si="50"/>
        <v>0.59752929483827599</v>
      </c>
      <c r="CZ84" s="15">
        <f t="shared" ca="1" si="53"/>
        <v>48</v>
      </c>
      <c r="DB84" s="5">
        <v>84</v>
      </c>
      <c r="DC84" s="16">
        <v>0</v>
      </c>
      <c r="DD84" s="16">
        <v>3</v>
      </c>
      <c r="DF84" s="14">
        <f t="shared" ca="1" si="51"/>
        <v>0.36449256850335288</v>
      </c>
      <c r="DG84" s="15">
        <f t="shared" ca="1" si="52"/>
        <v>60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>
        <f t="shared" ca="1" si="50"/>
        <v>0.5313294745891185</v>
      </c>
      <c r="CZ85" s="15">
        <f t="shared" ca="1" si="53"/>
        <v>59</v>
      </c>
      <c r="DB85" s="5">
        <v>85</v>
      </c>
      <c r="DC85" s="16">
        <v>0</v>
      </c>
      <c r="DD85" s="16">
        <v>4</v>
      </c>
      <c r="DF85" s="14">
        <f t="shared" ca="1" si="51"/>
        <v>0.40065212210518086</v>
      </c>
      <c r="DG85" s="15">
        <f t="shared" ca="1" si="52"/>
        <v>55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>
        <f t="shared" ca="1" si="50"/>
        <v>0.1017845057798149</v>
      </c>
      <c r="CZ86" s="15">
        <f t="shared" ca="1" si="53"/>
        <v>105</v>
      </c>
      <c r="DB86" s="5">
        <v>86</v>
      </c>
      <c r="DC86" s="16">
        <v>0</v>
      </c>
      <c r="DD86" s="16">
        <v>5</v>
      </c>
      <c r="DF86" s="14">
        <f t="shared" ca="1" si="51"/>
        <v>0.89043316927199012</v>
      </c>
      <c r="DG86" s="15">
        <f t="shared" ca="1" si="52"/>
        <v>12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>
        <f t="shared" ca="1" si="50"/>
        <v>0.42118842943947288</v>
      </c>
      <c r="CZ87" s="15">
        <f t="shared" ca="1" si="53"/>
        <v>72</v>
      </c>
      <c r="DB87" s="5">
        <v>87</v>
      </c>
      <c r="DC87" s="16">
        <v>0</v>
      </c>
      <c r="DD87" s="16">
        <v>6</v>
      </c>
      <c r="DF87" s="14">
        <f t="shared" ca="1" si="51"/>
        <v>0.92381873750002408</v>
      </c>
      <c r="DG87" s="15">
        <f t="shared" ca="1" si="52"/>
        <v>7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>
        <f t="shared" ca="1" si="50"/>
        <v>0.47318293141670664</v>
      </c>
      <c r="CZ88" s="15">
        <f t="shared" ca="1" si="53"/>
        <v>67</v>
      </c>
      <c r="DB88" s="5">
        <v>88</v>
      </c>
      <c r="DC88" s="16">
        <v>0</v>
      </c>
      <c r="DD88" s="16">
        <v>7</v>
      </c>
      <c r="DF88" s="14">
        <f t="shared" ca="1" si="51"/>
        <v>0.30097975596762883</v>
      </c>
      <c r="DG88" s="15">
        <f t="shared" ca="1" si="52"/>
        <v>66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>
        <f t="shared" ca="1" si="50"/>
        <v>6.3424817403159195E-2</v>
      </c>
      <c r="CZ89" s="15">
        <f t="shared" ca="1" si="53"/>
        <v>111</v>
      </c>
      <c r="DB89" s="5">
        <v>89</v>
      </c>
      <c r="DC89" s="16">
        <v>0</v>
      </c>
      <c r="DD89" s="16">
        <v>8</v>
      </c>
      <c r="DF89" s="14">
        <f t="shared" ca="1" si="51"/>
        <v>0.8177500863965913</v>
      </c>
      <c r="DG89" s="15">
        <f t="shared" ca="1" si="52"/>
        <v>19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>
        <f t="shared" ca="1" si="50"/>
        <v>0.99867905405299184</v>
      </c>
      <c r="CZ90" s="15">
        <f t="shared" ca="1" si="53"/>
        <v>1</v>
      </c>
      <c r="DB90" s="5">
        <v>90</v>
      </c>
      <c r="DC90" s="16">
        <v>0</v>
      </c>
      <c r="DD90" s="16">
        <v>9</v>
      </c>
      <c r="DF90" s="14">
        <f t="shared" ca="1" si="51"/>
        <v>0.17258894249982759</v>
      </c>
      <c r="DG90" s="15">
        <f t="shared" ca="1" si="52"/>
        <v>72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>
        <f t="shared" ca="1" si="50"/>
        <v>0.65152898760199751</v>
      </c>
      <c r="CZ91" s="15">
        <f t="shared" ca="1" si="53"/>
        <v>40</v>
      </c>
      <c r="DB91" s="5">
        <v>91</v>
      </c>
      <c r="DC91" s="16">
        <v>0</v>
      </c>
      <c r="DD91" s="16">
        <v>1</v>
      </c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>
        <f t="shared" ca="1" si="50"/>
        <v>0.92525467469034717</v>
      </c>
      <c r="CZ92" s="15">
        <f t="shared" ca="1" si="53"/>
        <v>10</v>
      </c>
      <c r="DB92" s="5">
        <v>92</v>
      </c>
      <c r="DC92" s="16">
        <v>0</v>
      </c>
      <c r="DD92" s="16">
        <v>2</v>
      </c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>
        <f t="shared" ca="1" si="50"/>
        <v>0.69614892104534976</v>
      </c>
      <c r="CZ93" s="15">
        <f t="shared" ca="1" si="53"/>
        <v>36</v>
      </c>
      <c r="DB93" s="5">
        <v>93</v>
      </c>
      <c r="DC93" s="16">
        <v>0</v>
      </c>
      <c r="DD93" s="16">
        <v>3</v>
      </c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>
        <f t="shared" ca="1" si="50"/>
        <v>0.97168680509370675</v>
      </c>
      <c r="CZ94" s="15">
        <f t="shared" ca="1" si="53"/>
        <v>6</v>
      </c>
      <c r="DB94" s="5">
        <v>94</v>
      </c>
      <c r="DC94" s="16">
        <v>0</v>
      </c>
      <c r="DD94" s="16">
        <v>4</v>
      </c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>
        <f t="shared" ca="1" si="50"/>
        <v>0.23085341951061833</v>
      </c>
      <c r="CZ95" s="15">
        <f t="shared" ca="1" si="53"/>
        <v>95</v>
      </c>
      <c r="DB95" s="5">
        <v>95</v>
      </c>
      <c r="DC95" s="16">
        <v>0</v>
      </c>
      <c r="DD95" s="16">
        <v>5</v>
      </c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>
        <f t="shared" ca="1" si="50"/>
        <v>0.19061516958830749</v>
      </c>
      <c r="CZ96" s="15">
        <f t="shared" ca="1" si="53"/>
        <v>98</v>
      </c>
      <c r="DB96" s="5">
        <v>96</v>
      </c>
      <c r="DC96" s="16">
        <v>0</v>
      </c>
      <c r="DD96" s="16">
        <v>6</v>
      </c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>
        <f t="shared" ca="1" si="50"/>
        <v>0.55747949829835575</v>
      </c>
      <c r="CZ97" s="15">
        <f t="shared" ca="1" si="53"/>
        <v>55</v>
      </c>
      <c r="DB97" s="5">
        <v>97</v>
      </c>
      <c r="DC97" s="16">
        <v>0</v>
      </c>
      <c r="DD97" s="16">
        <v>7</v>
      </c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>
        <f t="shared" ca="1" si="50"/>
        <v>0.11035746267596414</v>
      </c>
      <c r="CZ98" s="15">
        <f t="shared" ca="1" si="53"/>
        <v>102</v>
      </c>
      <c r="DB98" s="5">
        <v>98</v>
      </c>
      <c r="DC98" s="16">
        <v>0</v>
      </c>
      <c r="DD98" s="16">
        <v>8</v>
      </c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>
        <f t="shared" ca="1" si="50"/>
        <v>0.24161870109885064</v>
      </c>
      <c r="CZ99" s="15">
        <f t="shared" ca="1" si="53"/>
        <v>93</v>
      </c>
      <c r="DB99" s="5">
        <v>99</v>
      </c>
      <c r="DC99" s="16">
        <v>0</v>
      </c>
      <c r="DD99" s="16">
        <v>9</v>
      </c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>
        <f t="shared" ca="1" si="50"/>
        <v>0.72488117817284292</v>
      </c>
      <c r="CZ100" s="15">
        <f t="shared" ca="1" si="53"/>
        <v>32</v>
      </c>
      <c r="DB100" s="5">
        <v>100</v>
      </c>
      <c r="DC100" s="16">
        <v>0</v>
      </c>
      <c r="DD100" s="16">
        <v>1</v>
      </c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  <c r="CY101" s="14">
        <f t="shared" ca="1" si="50"/>
        <v>0.80127152450569517</v>
      </c>
      <c r="CZ101" s="15">
        <f t="shared" ca="1" si="53"/>
        <v>22</v>
      </c>
      <c r="DB101" s="5">
        <v>101</v>
      </c>
      <c r="DC101" s="16">
        <v>0</v>
      </c>
      <c r="DD101" s="16">
        <v>2</v>
      </c>
    </row>
    <row r="102" spans="96:113" ht="18.75" x14ac:dyDescent="0.25">
      <c r="CR102" s="14"/>
      <c r="CS102" s="15"/>
      <c r="CU102" s="5"/>
      <c r="CV102" s="5"/>
      <c r="CW102" s="5"/>
      <c r="CY102" s="14">
        <f t="shared" ca="1" si="50"/>
        <v>0.31724644588967665</v>
      </c>
      <c r="CZ102" s="15">
        <f t="shared" ca="1" si="53"/>
        <v>83</v>
      </c>
      <c r="DB102" s="5">
        <v>102</v>
      </c>
      <c r="DC102" s="16">
        <v>0</v>
      </c>
      <c r="DD102" s="16">
        <v>3</v>
      </c>
    </row>
    <row r="103" spans="96:113" ht="18.75" x14ac:dyDescent="0.25">
      <c r="CR103" s="14"/>
      <c r="CS103" s="15"/>
      <c r="CU103" s="5"/>
      <c r="CV103" s="5"/>
      <c r="CW103" s="5"/>
      <c r="CY103" s="14">
        <f t="shared" ca="1" si="50"/>
        <v>0.93651394994657777</v>
      </c>
      <c r="CZ103" s="15">
        <f t="shared" ca="1" si="53"/>
        <v>9</v>
      </c>
      <c r="DB103" s="5">
        <v>103</v>
      </c>
      <c r="DC103" s="16">
        <v>0</v>
      </c>
      <c r="DD103" s="16">
        <v>4</v>
      </c>
    </row>
    <row r="104" spans="96:113" ht="18.75" x14ac:dyDescent="0.25">
      <c r="CR104" s="14"/>
      <c r="CS104" s="15"/>
      <c r="CU104" s="5"/>
      <c r="CV104" s="5"/>
      <c r="CW104" s="5"/>
      <c r="CY104" s="14">
        <f t="shared" ca="1" si="50"/>
        <v>0.83726381737800426</v>
      </c>
      <c r="CZ104" s="15">
        <f t="shared" ca="1" si="53"/>
        <v>20</v>
      </c>
      <c r="DB104" s="5">
        <v>104</v>
      </c>
      <c r="DC104" s="16">
        <v>0</v>
      </c>
      <c r="DD104" s="16">
        <v>5</v>
      </c>
    </row>
    <row r="105" spans="96:113" ht="18.75" x14ac:dyDescent="0.25">
      <c r="CR105" s="14"/>
      <c r="CS105" s="15"/>
      <c r="CU105" s="5"/>
      <c r="CV105" s="5"/>
      <c r="CW105" s="5"/>
      <c r="CY105" s="14">
        <f t="shared" ca="1" si="50"/>
        <v>0.38522901115057273</v>
      </c>
      <c r="CZ105" s="15">
        <f t="shared" ca="1" si="53"/>
        <v>75</v>
      </c>
      <c r="DB105" s="5">
        <v>105</v>
      </c>
      <c r="DC105" s="16">
        <v>0</v>
      </c>
      <c r="DD105" s="16">
        <v>6</v>
      </c>
    </row>
    <row r="106" spans="96:113" ht="18.75" x14ac:dyDescent="0.25">
      <c r="CR106" s="14"/>
      <c r="CS106" s="15"/>
      <c r="CU106" s="5"/>
      <c r="CV106" s="5"/>
      <c r="CW106" s="5"/>
      <c r="CY106" s="14">
        <f t="shared" ca="1" si="50"/>
        <v>0.52092990320302524</v>
      </c>
      <c r="CZ106" s="15">
        <f t="shared" ca="1" si="53"/>
        <v>61</v>
      </c>
      <c r="DB106" s="5">
        <v>106</v>
      </c>
      <c r="DC106" s="16">
        <v>0</v>
      </c>
      <c r="DD106" s="16">
        <v>7</v>
      </c>
    </row>
    <row r="107" spans="96:113" ht="18.75" x14ac:dyDescent="0.25">
      <c r="CV107" s="5"/>
      <c r="CW107" s="5"/>
      <c r="CY107" s="14">
        <f t="shared" ca="1" si="50"/>
        <v>0.42652777296724187</v>
      </c>
      <c r="CZ107" s="15">
        <f t="shared" ca="1" si="53"/>
        <v>70</v>
      </c>
      <c r="DB107" s="5">
        <v>107</v>
      </c>
      <c r="DC107" s="16">
        <v>0</v>
      </c>
      <c r="DD107" s="16">
        <v>8</v>
      </c>
    </row>
    <row r="108" spans="96:113" ht="18.75" x14ac:dyDescent="0.25">
      <c r="CY108" s="14">
        <f t="shared" ca="1" si="50"/>
        <v>3.9030312628900998E-2</v>
      </c>
      <c r="CZ108" s="15">
        <f t="shared" ca="1" si="53"/>
        <v>113</v>
      </c>
      <c r="DB108" s="5">
        <v>108</v>
      </c>
      <c r="DC108" s="16">
        <v>0</v>
      </c>
      <c r="DD108" s="16">
        <v>9</v>
      </c>
    </row>
    <row r="109" spans="96:113" ht="18.75" x14ac:dyDescent="0.25">
      <c r="CY109" s="14">
        <f t="shared" ca="1" si="50"/>
        <v>0.71193626973785629</v>
      </c>
      <c r="CZ109" s="15">
        <f t="shared" ca="1" si="53"/>
        <v>35</v>
      </c>
      <c r="DB109" s="5">
        <v>109</v>
      </c>
      <c r="DC109" s="16">
        <v>0</v>
      </c>
      <c r="DD109" s="16">
        <v>1</v>
      </c>
    </row>
    <row r="110" spans="96:113" ht="18.75" x14ac:dyDescent="0.25">
      <c r="CY110" s="14">
        <f t="shared" ca="1" si="50"/>
        <v>0.8446836953069613</v>
      </c>
      <c r="CZ110" s="15">
        <f t="shared" ca="1" si="53"/>
        <v>19</v>
      </c>
      <c r="DB110" s="5">
        <v>110</v>
      </c>
      <c r="DC110" s="16">
        <v>0</v>
      </c>
      <c r="DD110" s="16">
        <v>2</v>
      </c>
    </row>
    <row r="111" spans="96:113" ht="18.75" x14ac:dyDescent="0.25">
      <c r="CY111" s="14">
        <f t="shared" ca="1" si="50"/>
        <v>0.75975150360157295</v>
      </c>
      <c r="CZ111" s="15">
        <f t="shared" ca="1" si="53"/>
        <v>29</v>
      </c>
      <c r="DB111" s="5">
        <v>111</v>
      </c>
      <c r="DC111" s="16">
        <v>0</v>
      </c>
      <c r="DD111" s="16">
        <v>3</v>
      </c>
    </row>
    <row r="112" spans="96:113" ht="18.75" x14ac:dyDescent="0.25">
      <c r="CY112" s="14">
        <f t="shared" ca="1" si="50"/>
        <v>0.77372148475584901</v>
      </c>
      <c r="CZ112" s="15">
        <f t="shared" ca="1" si="53"/>
        <v>26</v>
      </c>
      <c r="DB112" s="5">
        <v>112</v>
      </c>
      <c r="DC112" s="16">
        <v>0</v>
      </c>
      <c r="DD112" s="16">
        <v>4</v>
      </c>
    </row>
    <row r="113" spans="103:108" ht="18.75" x14ac:dyDescent="0.25">
      <c r="CY113" s="14">
        <f t="shared" ca="1" si="50"/>
        <v>0.62924390233519889</v>
      </c>
      <c r="CZ113" s="15">
        <f t="shared" ca="1" si="53"/>
        <v>46</v>
      </c>
      <c r="DB113" s="5">
        <v>113</v>
      </c>
      <c r="DC113" s="16">
        <v>0</v>
      </c>
      <c r="DD113" s="16">
        <v>5</v>
      </c>
    </row>
    <row r="114" spans="103:108" ht="18.75" x14ac:dyDescent="0.25">
      <c r="CY114" s="14">
        <f t="shared" ca="1" si="50"/>
        <v>0.29875450704586315</v>
      </c>
      <c r="CZ114" s="15">
        <f t="shared" ca="1" si="53"/>
        <v>85</v>
      </c>
      <c r="DB114" s="5">
        <v>114</v>
      </c>
      <c r="DC114" s="16">
        <v>0</v>
      </c>
      <c r="DD114" s="16">
        <v>6</v>
      </c>
    </row>
    <row r="115" spans="103:108" ht="18.75" x14ac:dyDescent="0.25">
      <c r="CY115" s="14">
        <f t="shared" ca="1" si="50"/>
        <v>0.57898327839826291</v>
      </c>
      <c r="CZ115" s="15">
        <f t="shared" ca="1" si="53"/>
        <v>53</v>
      </c>
      <c r="DB115" s="5">
        <v>115</v>
      </c>
      <c r="DC115" s="16">
        <v>0</v>
      </c>
      <c r="DD115" s="16">
        <v>7</v>
      </c>
    </row>
    <row r="116" spans="103:108" ht="18.75" x14ac:dyDescent="0.25">
      <c r="CY116" s="14">
        <f t="shared" ca="1" si="50"/>
        <v>0.47720197801468545</v>
      </c>
      <c r="CZ116" s="15">
        <f t="shared" ca="1" si="53"/>
        <v>66</v>
      </c>
      <c r="DB116" s="5">
        <v>116</v>
      </c>
      <c r="DC116" s="16">
        <v>0</v>
      </c>
      <c r="DD116" s="16">
        <v>8</v>
      </c>
    </row>
    <row r="117" spans="103:108" ht="18.75" x14ac:dyDescent="0.25">
      <c r="CY117" s="14">
        <f t="shared" ca="1" si="50"/>
        <v>0.36904188866006526</v>
      </c>
      <c r="CZ117" s="15">
        <f t="shared" ca="1" si="53"/>
        <v>78</v>
      </c>
      <c r="DB117" s="5">
        <v>117</v>
      </c>
      <c r="DC117" s="16">
        <v>0</v>
      </c>
      <c r="DD117" s="16">
        <v>9</v>
      </c>
    </row>
  </sheetData>
  <sheetProtection algorithmName="SHA-512" hashValue="pKWvx7XzNq4PFuDfbQl+724XhCjsTivC4YvfUMYilKgbUhvjKYXqShIE9sC7zNFNZGbquXnJvfwcsToOKwO/4g==" saltValue="udt8quEmU97iS7qmVlPM/g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953" priority="946">
      <formula>AND(A4="A",B11=0)</formula>
    </cfRule>
    <cfRule type="expression" dxfId="952" priority="947">
      <formula>A4="A"</formula>
    </cfRule>
    <cfRule type="expression" dxfId="954" priority="954">
      <formula>B11=0</formula>
    </cfRule>
  </conditionalFormatting>
  <conditionalFormatting sqref="B21">
    <cfRule type="expression" dxfId="951" priority="793">
      <formula>AND(A14="A",B21=0)</formula>
    </cfRule>
    <cfRule type="expression" dxfId="950" priority="794">
      <formula>A14="A"</formula>
    </cfRule>
    <cfRule type="expression" dxfId="949" priority="801">
      <formula>B21=0</formula>
    </cfRule>
  </conditionalFormatting>
  <conditionalFormatting sqref="B31">
    <cfRule type="expression" dxfId="946" priority="708">
      <formula>AND(A24="A",B31=0)</formula>
    </cfRule>
    <cfRule type="expression" dxfId="947" priority="709">
      <formula>A24="A"</formula>
    </cfRule>
    <cfRule type="expression" dxfId="948" priority="716">
      <formula>B31=0</formula>
    </cfRule>
  </conditionalFormatting>
  <conditionalFormatting sqref="B42">
    <cfRule type="expression" dxfId="943" priority="881">
      <formula>A37="E"</formula>
    </cfRule>
    <cfRule type="expression" dxfId="945" priority="885">
      <formula>AND(A37="G",B42=0)</formula>
    </cfRule>
    <cfRule type="expression" dxfId="944" priority="907">
      <formula>AND(A37="F",B42=0)</formula>
    </cfRule>
    <cfRule type="expression" dxfId="942" priority="925">
      <formula>A37="F"</formula>
    </cfRule>
  </conditionalFormatting>
  <conditionalFormatting sqref="B42:B45">
    <cfRule type="expression" dxfId="941" priority="939">
      <formula>B42=0</formula>
    </cfRule>
  </conditionalFormatting>
  <conditionalFormatting sqref="B43">
    <cfRule type="expression" dxfId="938" priority="892">
      <formula>AND(OR(A37="B",A37="C"),B43=0)</formula>
    </cfRule>
    <cfRule type="expression" dxfId="940" priority="908">
      <formula>A37="D"</formula>
    </cfRule>
    <cfRule type="expression" dxfId="939" priority="929">
      <formula>OR(A37="B",A37="C")</formula>
    </cfRule>
  </conditionalFormatting>
  <conditionalFormatting sqref="B44">
    <cfRule type="expression" dxfId="936" priority="895">
      <formula>AND(A37="A",B44=0)</formula>
    </cfRule>
    <cfRule type="expression" dxfId="937" priority="921">
      <formula>A37="A"</formula>
    </cfRule>
  </conditionalFormatting>
  <conditionalFormatting sqref="B52">
    <cfRule type="expression" dxfId="934" priority="410">
      <formula>A47="E"</formula>
    </cfRule>
    <cfRule type="expression" dxfId="933" priority="414">
      <formula>AND(A47="G",B52=0)</formula>
    </cfRule>
    <cfRule type="expression" dxfId="935" priority="436">
      <formula>AND(A47="F",B52=0)</formula>
    </cfRule>
    <cfRule type="expression" dxfId="932" priority="454">
      <formula>A47="F"</formula>
    </cfRule>
  </conditionalFormatting>
  <conditionalFormatting sqref="B52:B55">
    <cfRule type="expression" dxfId="931" priority="468">
      <formula>B52=0</formula>
    </cfRule>
  </conditionalFormatting>
  <conditionalFormatting sqref="B53">
    <cfRule type="expression" dxfId="929" priority="421">
      <formula>AND(OR(A47="B",A47="C"),B53=0)</formula>
    </cfRule>
    <cfRule type="expression" dxfId="928" priority="437">
      <formula>A47="D"</formula>
    </cfRule>
    <cfRule type="expression" dxfId="930" priority="458">
      <formula>OR(A47="B",A47="C")</formula>
    </cfRule>
  </conditionalFormatting>
  <conditionalFormatting sqref="B54">
    <cfRule type="expression" dxfId="927" priority="424">
      <formula>AND(A47="A",B54=0)</formula>
    </cfRule>
    <cfRule type="expression" dxfId="926" priority="450">
      <formula>A47="A"</formula>
    </cfRule>
  </conditionalFormatting>
  <conditionalFormatting sqref="B62">
    <cfRule type="expression" dxfId="922" priority="179">
      <formula>A57="E"</formula>
    </cfRule>
    <cfRule type="expression" dxfId="924" priority="183">
      <formula>AND(A57="G",B62=0)</formula>
    </cfRule>
    <cfRule type="expression" dxfId="923" priority="205">
      <formula>AND(A57="F",B62=0)</formula>
    </cfRule>
    <cfRule type="expression" dxfId="925" priority="223">
      <formula>A57="F"</formula>
    </cfRule>
  </conditionalFormatting>
  <conditionalFormatting sqref="B62:B65">
    <cfRule type="expression" dxfId="921" priority="237">
      <formula>B62=0</formula>
    </cfRule>
  </conditionalFormatting>
  <conditionalFormatting sqref="B63">
    <cfRule type="expression" dxfId="920" priority="190">
      <formula>AND(OR(A57="B",A57="C"),B63=0)</formula>
    </cfRule>
    <cfRule type="expression" dxfId="919" priority="206">
      <formula>A57="D"</formula>
    </cfRule>
    <cfRule type="expression" dxfId="918" priority="227">
      <formula>OR(A57="B",A57="C")</formula>
    </cfRule>
  </conditionalFormatting>
  <conditionalFormatting sqref="B64">
    <cfRule type="expression" dxfId="916" priority="193">
      <formula>AND(A57="A",B64=0)</formula>
    </cfRule>
    <cfRule type="expression" dxfId="917" priority="219">
      <formula>A57="A"</formula>
    </cfRule>
  </conditionalFormatting>
  <conditionalFormatting sqref="C9">
    <cfRule type="expression" dxfId="915" priority="866">
      <formula>A4="G"</formula>
    </cfRule>
  </conditionalFormatting>
  <conditionalFormatting sqref="C10">
    <cfRule type="expression" dxfId="914" priority="859">
      <formula>A4="D"</formula>
    </cfRule>
  </conditionalFormatting>
  <conditionalFormatting sqref="C11">
    <cfRule type="expression" dxfId="913" priority="950">
      <formula>AND(B11=0,C11=0)</formula>
    </cfRule>
  </conditionalFormatting>
  <conditionalFormatting sqref="C19">
    <cfRule type="expression" dxfId="912" priority="781">
      <formula>A14="G"</formula>
    </cfRule>
  </conditionalFormatting>
  <conditionalFormatting sqref="C20">
    <cfRule type="expression" dxfId="911" priority="774">
      <formula>A14="D"</formula>
    </cfRule>
  </conditionalFormatting>
  <conditionalFormatting sqref="C21">
    <cfRule type="expression" dxfId="910" priority="797">
      <formula>AND(B21=0,C21=0)</formula>
    </cfRule>
  </conditionalFormatting>
  <conditionalFormatting sqref="C29">
    <cfRule type="expression" dxfId="909" priority="696">
      <formula>A24="G"</formula>
    </cfRule>
  </conditionalFormatting>
  <conditionalFormatting sqref="C30">
    <cfRule type="expression" dxfId="908" priority="689">
      <formula>A24="D"</formula>
    </cfRule>
  </conditionalFormatting>
  <conditionalFormatting sqref="C31">
    <cfRule type="expression" dxfId="907" priority="712">
      <formula>AND(B31=0,C31=0)</formula>
    </cfRule>
  </conditionalFormatting>
  <conditionalFormatting sqref="C42">
    <cfRule type="expression" dxfId="905" priority="884">
      <formula>AND(A37="G",C42=0)</formula>
    </cfRule>
    <cfRule type="expression" dxfId="906" priority="886">
      <formula>A37="G"</formula>
    </cfRule>
    <cfRule type="expression" dxfId="904" priority="904">
      <formula>AND(A37="B",C42=0)</formula>
    </cfRule>
    <cfRule type="expression" dxfId="901" priority="906">
      <formula>AND(A37="F",B42=0,C42=0)</formula>
    </cfRule>
    <cfRule type="expression" dxfId="902" priority="933">
      <formula>A37="B"</formula>
    </cfRule>
    <cfRule type="expression" dxfId="903" priority="945">
      <formula>A37="F"</formula>
    </cfRule>
  </conditionalFormatting>
  <conditionalFormatting sqref="C42:C45">
    <cfRule type="expression" dxfId="900" priority="924">
      <formula>AND(B42=0,C42=0)</formula>
    </cfRule>
  </conditionalFormatting>
  <conditionalFormatting sqref="C43">
    <cfRule type="expression" dxfId="899" priority="889">
      <formula>AND(OR(A37="B",A37="C"),B43=0,C43=0)</formula>
    </cfRule>
    <cfRule type="expression" dxfId="896" priority="891">
      <formula>AND(OR(A37="A",A37="D"),B43=0,C43=0)</formula>
    </cfRule>
    <cfRule type="expression" dxfId="898" priority="898">
      <formula>A37="D"</formula>
    </cfRule>
    <cfRule type="expression" dxfId="897" priority="909">
      <formula>OR(A37="B",A37="C")</formula>
    </cfRule>
    <cfRule type="expression" dxfId="895" priority="928">
      <formula>A37="A"</formula>
    </cfRule>
  </conditionalFormatting>
  <conditionalFormatting sqref="C44">
    <cfRule type="expression" dxfId="893" priority="894">
      <formula>AND(A37="A",B44=0,C44=0)</formula>
    </cfRule>
    <cfRule type="expression" dxfId="894" priority="920">
      <formula>A37="A"</formula>
    </cfRule>
  </conditionalFormatting>
  <conditionalFormatting sqref="C52">
    <cfRule type="expression" dxfId="888" priority="413">
      <formula>AND(A47="G",C52=0)</formula>
    </cfRule>
    <cfRule type="expression" dxfId="890" priority="415">
      <formula>A47="G"</formula>
    </cfRule>
    <cfRule type="expression" dxfId="887" priority="433">
      <formula>AND(A47="B",C52=0)</formula>
    </cfRule>
    <cfRule type="expression" dxfId="891" priority="435">
      <formula>AND(A47="F",B52=0,C52=0)</formula>
    </cfRule>
    <cfRule type="expression" dxfId="889" priority="462">
      <formula>A47="B"</formula>
    </cfRule>
    <cfRule type="expression" dxfId="892" priority="474">
      <formula>A47="F"</formula>
    </cfRule>
  </conditionalFormatting>
  <conditionalFormatting sqref="C52:C55">
    <cfRule type="expression" dxfId="886" priority="453">
      <formula>AND(B52=0,C52=0)</formula>
    </cfRule>
  </conditionalFormatting>
  <conditionalFormatting sqref="C53">
    <cfRule type="expression" dxfId="883" priority="418">
      <formula>AND(OR(A47="B",A47="C"),B53=0,C53=0)</formula>
    </cfRule>
    <cfRule type="expression" dxfId="881" priority="420">
      <formula>AND(OR(A47="A",A47="D"),B53=0,C53=0)</formula>
    </cfRule>
    <cfRule type="expression" dxfId="884" priority="427">
      <formula>A47="D"</formula>
    </cfRule>
    <cfRule type="expression" dxfId="885" priority="438">
      <formula>OR(A47="B",A47="C")</formula>
    </cfRule>
    <cfRule type="expression" dxfId="882" priority="457">
      <formula>A47="A"</formula>
    </cfRule>
  </conditionalFormatting>
  <conditionalFormatting sqref="C54">
    <cfRule type="expression" dxfId="879" priority="423">
      <formula>AND(A47="A",B54=0,C54=0)</formula>
    </cfRule>
    <cfRule type="expression" dxfId="880" priority="449">
      <formula>A47="A"</formula>
    </cfRule>
  </conditionalFormatting>
  <conditionalFormatting sqref="C62">
    <cfRule type="expression" dxfId="874" priority="182">
      <formula>AND(A57="G",C62=0)</formula>
    </cfRule>
    <cfRule type="expression" dxfId="876" priority="184">
      <formula>A57="G"</formula>
    </cfRule>
    <cfRule type="expression" dxfId="877" priority="202">
      <formula>AND(A57="B",C62=0)</formula>
    </cfRule>
    <cfRule type="expression" dxfId="878" priority="204">
      <formula>AND(A57="F",B62=0,C62=0)</formula>
    </cfRule>
    <cfRule type="expression" dxfId="875" priority="231">
      <formula>A57="B"</formula>
    </cfRule>
    <cfRule type="expression" dxfId="873" priority="243">
      <formula>A57="F"</formula>
    </cfRule>
  </conditionalFormatting>
  <conditionalFormatting sqref="C62:C65">
    <cfRule type="expression" dxfId="872" priority="222">
      <formula>AND(B62=0,C62=0)</formula>
    </cfRule>
  </conditionalFormatting>
  <conditionalFormatting sqref="C63">
    <cfRule type="expression" dxfId="867" priority="187">
      <formula>AND(OR(A57="B",A57="C"),B63=0,C63=0)</formula>
    </cfRule>
    <cfRule type="expression" dxfId="868" priority="189">
      <formula>AND(OR(A57="A",A57="D"),B63=0,C63=0)</formula>
    </cfRule>
    <cfRule type="expression" dxfId="870" priority="196">
      <formula>A57="D"</formula>
    </cfRule>
    <cfRule type="expression" dxfId="871" priority="207">
      <formula>OR(A57="B",A57="C")</formula>
    </cfRule>
    <cfRule type="expression" dxfId="869" priority="226">
      <formula>A57="A"</formula>
    </cfRule>
  </conditionalFormatting>
  <conditionalFormatting sqref="C64">
    <cfRule type="expression" dxfId="866" priority="192">
      <formula>AND(A57="A",B64=0,C64=0)</formula>
    </cfRule>
    <cfRule type="expression" dxfId="865" priority="218">
      <formula>A57="A"</formula>
    </cfRule>
  </conditionalFormatting>
  <conditionalFormatting sqref="D9">
    <cfRule type="expression" dxfId="863" priority="867">
      <formula>A4="G"</formula>
    </cfRule>
    <cfRule type="expression" dxfId="864" priority="872">
      <formula>OR(A4="D",A4="E")</formula>
    </cfRule>
  </conditionalFormatting>
  <conditionalFormatting sqref="D10">
    <cfRule type="expression" dxfId="862" priority="860">
      <formula>A4="D"</formula>
    </cfRule>
  </conditionalFormatting>
  <conditionalFormatting sqref="D11">
    <cfRule type="expression" dxfId="861" priority="949">
      <formula>AND(B11=0,C11=0,D11=0)</formula>
    </cfRule>
  </conditionalFormatting>
  <conditionalFormatting sqref="D19">
    <cfRule type="expression" dxfId="859" priority="782">
      <formula>A14="G"</formula>
    </cfRule>
    <cfRule type="expression" dxfId="860" priority="787">
      <formula>OR(A14="D",A14="E")</formula>
    </cfRule>
  </conditionalFormatting>
  <conditionalFormatting sqref="D20">
    <cfRule type="expression" dxfId="858" priority="775">
      <formula>A14="D"</formula>
    </cfRule>
  </conditionalFormatting>
  <conditionalFormatting sqref="D21">
    <cfRule type="expression" dxfId="857" priority="796">
      <formula>AND(B21=0,C21=0,D21=0)</formula>
    </cfRule>
  </conditionalFormatting>
  <conditionalFormatting sqref="D29">
    <cfRule type="expression" dxfId="856" priority="697">
      <formula>A24="G"</formula>
    </cfRule>
    <cfRule type="expression" dxfId="855" priority="702">
      <formula>OR(A24="D",A24="E")</formula>
    </cfRule>
  </conditionalFormatting>
  <conditionalFormatting sqref="D30">
    <cfRule type="expression" dxfId="854" priority="690">
      <formula>A24="D"</formula>
    </cfRule>
  </conditionalFormatting>
  <conditionalFormatting sqref="D31">
    <cfRule type="expression" dxfId="853" priority="711">
      <formula>AND(B31=0,C31=0,D31=0)</formula>
    </cfRule>
  </conditionalFormatting>
  <conditionalFormatting sqref="D42">
    <cfRule type="expression" dxfId="847" priority="880">
      <formula>AND(A37="E",B42=0,C42=0,D42=0)</formula>
    </cfRule>
    <cfRule type="expression" dxfId="849" priority="883">
      <formula>AND(A37="G",C42=0,D42=0)</formula>
    </cfRule>
    <cfRule type="expression" dxfId="851" priority="887">
      <formula>A37="G"</formula>
    </cfRule>
    <cfRule type="expression" dxfId="844" priority="901">
      <formula>AND(OR(A37="A",A37="C",A37="D"),D42=0)</formula>
    </cfRule>
    <cfRule type="expression" dxfId="845" priority="903">
      <formula>AND(A37="B",C42=0,D42=0)</formula>
    </cfRule>
    <cfRule type="expression" dxfId="850" priority="905">
      <formula>AND(A37="F",B42=0,C42=0,D42=0)</formula>
    </cfRule>
    <cfRule type="expression" dxfId="852" priority="932">
      <formula>OR(A37="A",A37="C",A37="D",A37="E")</formula>
    </cfRule>
    <cfRule type="expression" dxfId="846" priority="936">
      <formula>A37="B"</formula>
    </cfRule>
    <cfRule type="expression" dxfId="848" priority="944">
      <formula>A37="F"</formula>
    </cfRule>
  </conditionalFormatting>
  <conditionalFormatting sqref="D42:D45">
    <cfRule type="expression" dxfId="843" priority="923">
      <formula>AND(B42=0,C42=0,D42=0)</formula>
    </cfRule>
  </conditionalFormatting>
  <conditionalFormatting sqref="D43">
    <cfRule type="expression" dxfId="842" priority="890">
      <formula>AND(OR(A37="B",A37="C"),B43=0,C43=0,D43=0)</formula>
    </cfRule>
    <cfRule type="expression" dxfId="840" priority="897">
      <formula>AND(OR(A37="A",A37="D"),C43=0,D43=0)</formula>
    </cfRule>
    <cfRule type="expression" dxfId="841" priority="910">
      <formula>A37="D"</formula>
    </cfRule>
    <cfRule type="expression" dxfId="839" priority="927">
      <formula>OR(A37="B",A37="C")</formula>
    </cfRule>
    <cfRule type="expression" dxfId="838" priority="942">
      <formula>A37="A"</formula>
    </cfRule>
  </conditionalFormatting>
  <conditionalFormatting sqref="D44">
    <cfRule type="expression" dxfId="837" priority="893">
      <formula>AND(A37="A",B44=0,C44=0,D44=0)</formula>
    </cfRule>
    <cfRule type="expression" dxfId="836" priority="919">
      <formula>A37="A"</formula>
    </cfRule>
  </conditionalFormatting>
  <conditionalFormatting sqref="D52">
    <cfRule type="expression" dxfId="828" priority="409">
      <formula>AND(A47="E",B52=0,C52=0,D52=0)</formula>
    </cfRule>
    <cfRule type="expression" dxfId="835" priority="412">
      <formula>AND(A47="G",C52=0,D52=0)</formula>
    </cfRule>
    <cfRule type="expression" dxfId="827" priority="416">
      <formula>A47="G"</formula>
    </cfRule>
    <cfRule type="expression" dxfId="833" priority="430">
      <formula>AND(OR(A47="A",A47="C",A47="D"),D52=0)</formula>
    </cfRule>
    <cfRule type="expression" dxfId="832" priority="432">
      <formula>AND(A47="B",C52=0,D52=0)</formula>
    </cfRule>
    <cfRule type="expression" dxfId="829" priority="434">
      <formula>AND(A47="F",B52=0,C52=0,D52=0)</formula>
    </cfRule>
    <cfRule type="expression" dxfId="830" priority="461">
      <formula>OR(A47="A",A47="C",A47="D",A47="E")</formula>
    </cfRule>
    <cfRule type="expression" dxfId="831" priority="465">
      <formula>A47="B"</formula>
    </cfRule>
    <cfRule type="expression" dxfId="834" priority="473">
      <formula>A47="F"</formula>
    </cfRule>
  </conditionalFormatting>
  <conditionalFormatting sqref="D52:D55">
    <cfRule type="expression" dxfId="826" priority="452">
      <formula>AND(B52=0,C52=0,D52=0)</formula>
    </cfRule>
  </conditionalFormatting>
  <conditionalFormatting sqref="D53">
    <cfRule type="expression" dxfId="824" priority="419">
      <formula>AND(OR(A47="B",A47="C"),B53=0,C53=0,D53=0)</formula>
    </cfRule>
    <cfRule type="expression" dxfId="825" priority="426">
      <formula>AND(OR(A47="A",A47="D"),C53=0,D53=0)</formula>
    </cfRule>
    <cfRule type="expression" dxfId="823" priority="439">
      <formula>A47="D"</formula>
    </cfRule>
    <cfRule type="expression" dxfId="821" priority="456">
      <formula>OR(A47="B",A47="C")</formula>
    </cfRule>
    <cfRule type="expression" dxfId="822" priority="471">
      <formula>A47="A"</formula>
    </cfRule>
  </conditionalFormatting>
  <conditionalFormatting sqref="D54">
    <cfRule type="expression" dxfId="820" priority="422">
      <formula>AND(A47="A",B54=0,C54=0,D54=0)</formula>
    </cfRule>
    <cfRule type="expression" dxfId="819" priority="448">
      <formula>A47="A"</formula>
    </cfRule>
  </conditionalFormatting>
  <conditionalFormatting sqref="D62">
    <cfRule type="expression" dxfId="818" priority="178">
      <formula>AND(A57="E",B62=0,C62=0,D62=0)</formula>
    </cfRule>
    <cfRule type="expression" dxfId="816" priority="181">
      <formula>AND(A57="G",C62=0,D62=0)</formula>
    </cfRule>
    <cfRule type="expression" dxfId="812" priority="185">
      <formula>A57="G"</formula>
    </cfRule>
    <cfRule type="expression" dxfId="810" priority="199">
      <formula>AND(OR(A57="A",A57="C",A57="D"),D62=0)</formula>
    </cfRule>
    <cfRule type="expression" dxfId="814" priority="201">
      <formula>AND(A57="B",C62=0,D62=0)</formula>
    </cfRule>
    <cfRule type="expression" dxfId="815" priority="203">
      <formula>AND(A57="F",B62=0,C62=0,D62=0)</formula>
    </cfRule>
    <cfRule type="expression" dxfId="813" priority="230">
      <formula>OR(A57="A",A57="C",A57="D",A57="E")</formula>
    </cfRule>
    <cfRule type="expression" dxfId="817" priority="234">
      <formula>A57="B"</formula>
    </cfRule>
    <cfRule type="expression" dxfId="811" priority="242">
      <formula>A57="F"</formula>
    </cfRule>
  </conditionalFormatting>
  <conditionalFormatting sqref="D62:D65">
    <cfRule type="expression" dxfId="809" priority="221">
      <formula>AND(B62=0,C62=0,D62=0)</formula>
    </cfRule>
  </conditionalFormatting>
  <conditionalFormatting sqref="D63">
    <cfRule type="expression" dxfId="804" priority="188">
      <formula>AND(OR(A57="B",A57="C"),B63=0,C63=0,D63=0)</formula>
    </cfRule>
    <cfRule type="expression" dxfId="805" priority="195">
      <formula>AND(OR(A57="A",A57="D"),C63=0,D63=0)</formula>
    </cfRule>
    <cfRule type="expression" dxfId="808" priority="208">
      <formula>A57="D"</formula>
    </cfRule>
    <cfRule type="expression" dxfId="807" priority="225">
      <formula>OR(A57="B",A57="C")</formula>
    </cfRule>
    <cfRule type="expression" dxfId="806" priority="240">
      <formula>A57="A"</formula>
    </cfRule>
  </conditionalFormatting>
  <conditionalFormatting sqref="D64">
    <cfRule type="expression" dxfId="803" priority="191">
      <formula>AND(A57="A",B64=0,C64=0,D64=0)</formula>
    </cfRule>
    <cfRule type="expression" dxfId="802" priority="217">
      <formula>A57="A"</formula>
    </cfRule>
  </conditionalFormatting>
  <conditionalFormatting sqref="E9">
    <cfRule type="expression" dxfId="801" priority="868">
      <formula>A4="G"</formula>
    </cfRule>
    <cfRule type="expression" dxfId="800" priority="874">
      <formula>OR(A4="D",A4="E")</formula>
    </cfRule>
  </conditionalFormatting>
  <conditionalFormatting sqref="E10">
    <cfRule type="expression" dxfId="799" priority="861">
      <formula>A4="D"</formula>
    </cfRule>
  </conditionalFormatting>
  <conditionalFormatting sqref="E19">
    <cfRule type="expression" dxfId="798" priority="783">
      <formula>A14="G"</formula>
    </cfRule>
    <cfRule type="expression" dxfId="797" priority="789">
      <formula>OR(A14="D",A14="E")</formula>
    </cfRule>
  </conditionalFormatting>
  <conditionalFormatting sqref="E20">
    <cfRule type="expression" dxfId="796" priority="776">
      <formula>A14="D"</formula>
    </cfRule>
  </conditionalFormatting>
  <conditionalFormatting sqref="E29">
    <cfRule type="expression" dxfId="795" priority="698">
      <formula>A24="G"</formula>
    </cfRule>
    <cfRule type="expression" dxfId="794" priority="704">
      <formula>OR(A24="D",A24="E")</formula>
    </cfRule>
  </conditionalFormatting>
  <conditionalFormatting sqref="E30">
    <cfRule type="expression" dxfId="793" priority="691">
      <formula>A24="D"</formula>
    </cfRule>
  </conditionalFormatting>
  <conditionalFormatting sqref="E42">
    <cfRule type="expression" dxfId="787" priority="878">
      <formula>AND(A37="E",B42=0,C42=0,D42=0,E42=0)</formula>
    </cfRule>
    <cfRule type="expression" dxfId="789" priority="882">
      <formula>AND(A37="G",C42=0,D42=0,E42=0)</formula>
    </cfRule>
    <cfRule type="expression" dxfId="790" priority="888">
      <formula>A37="G"</formula>
    </cfRule>
    <cfRule type="expression" dxfId="785" priority="900">
      <formula>AND(OR(A37="A",A37="C",A37="D"),D42=0,E42=0)</formula>
    </cfRule>
    <cfRule type="expression" dxfId="786" priority="902">
      <formula>AND(A37="B",C42=0,D42=0,E42=0)</formula>
    </cfRule>
    <cfRule type="expression" dxfId="792" priority="931">
      <formula>OR(A37="A",A37="C",A37="D",A37="E")</formula>
    </cfRule>
    <cfRule type="expression" dxfId="791" priority="935">
      <formula>A37="B"</formula>
    </cfRule>
    <cfRule type="expression" dxfId="788" priority="943">
      <formula>A37="F"</formula>
    </cfRule>
  </conditionalFormatting>
  <conditionalFormatting sqref="E42:E43 E44:F45">
    <cfRule type="expression" dxfId="784" priority="922">
      <formula>AND(B42=0,C42=0,D42=0,E42=0)</formula>
    </cfRule>
  </conditionalFormatting>
  <conditionalFormatting sqref="E43">
    <cfRule type="expression" dxfId="783" priority="896">
      <formula>AND(OR(A37="A",A37="D"),C43=0,D43=0,E43=0)</formula>
    </cfRule>
    <cfRule type="expression" dxfId="781" priority="911">
      <formula>A37="D"</formula>
    </cfRule>
    <cfRule type="expression" dxfId="782" priority="926">
      <formula>OR(A37="B",A37="C")</formula>
    </cfRule>
    <cfRule type="expression" dxfId="780" priority="941">
      <formula>A37="A"</formula>
    </cfRule>
  </conditionalFormatting>
  <conditionalFormatting sqref="E52">
    <cfRule type="expression" dxfId="772" priority="407">
      <formula>AND(A47="E",B52=0,C52=0,D52=0,E52=0)</formula>
    </cfRule>
    <cfRule type="expression" dxfId="779" priority="411">
      <formula>AND(A47="G",C52=0,D52=0,E52=0)</formula>
    </cfRule>
    <cfRule type="expression" dxfId="778" priority="417">
      <formula>A47="G"</formula>
    </cfRule>
    <cfRule type="expression" dxfId="773" priority="429">
      <formula>AND(OR(A47="A",A47="C",A47="D"),D52=0,E52=0)</formula>
    </cfRule>
    <cfRule type="expression" dxfId="774" priority="431">
      <formula>AND(A47="B",C52=0,D52=0,E52=0)</formula>
    </cfRule>
    <cfRule type="expression" dxfId="777" priority="460">
      <formula>OR(A47="A",A47="C",A47="D",A47="E")</formula>
    </cfRule>
    <cfRule type="expression" dxfId="776" priority="464">
      <formula>A47="B"</formula>
    </cfRule>
    <cfRule type="expression" dxfId="775" priority="472">
      <formula>A47="F"</formula>
    </cfRule>
  </conditionalFormatting>
  <conditionalFormatting sqref="E52:E53 E54:F55">
    <cfRule type="expression" dxfId="771" priority="451">
      <formula>AND(B52=0,C52=0,D52=0,E52=0)</formula>
    </cfRule>
  </conditionalFormatting>
  <conditionalFormatting sqref="E53">
    <cfRule type="expression" dxfId="768" priority="425">
      <formula>AND(OR(A47="A",A47="D"),C53=0,D53=0,E53=0)</formula>
    </cfRule>
    <cfRule type="expression" dxfId="770" priority="440">
      <formula>A47="D"</formula>
    </cfRule>
    <cfRule type="expression" dxfId="767" priority="455">
      <formula>OR(A47="B",A47="C")</formula>
    </cfRule>
    <cfRule type="expression" dxfId="769" priority="470">
      <formula>A47="A"</formula>
    </cfRule>
  </conditionalFormatting>
  <conditionalFormatting sqref="E62">
    <cfRule type="expression" dxfId="760" priority="176">
      <formula>AND(A57="E",B62=0,C62=0,D62=0,E62=0)</formula>
    </cfRule>
    <cfRule type="expression" dxfId="761" priority="180">
      <formula>AND(A57="G",C62=0,D62=0,E62=0)</formula>
    </cfRule>
    <cfRule type="expression" dxfId="765" priority="186">
      <formula>A57="G"</formula>
    </cfRule>
    <cfRule type="expression" dxfId="762" priority="198">
      <formula>AND(OR(A57="A",A57="C",A57="D"),D62=0,E62=0)</formula>
    </cfRule>
    <cfRule type="expression" dxfId="763" priority="200">
      <formula>AND(A57="B",C62=0,D62=0,E62=0)</formula>
    </cfRule>
    <cfRule type="expression" dxfId="764" priority="229">
      <formula>OR(A57="A",A57="C",A57="D",A57="E")</formula>
    </cfRule>
    <cfRule type="expression" dxfId="766" priority="233">
      <formula>A57="B"</formula>
    </cfRule>
    <cfRule type="expression" dxfId="759" priority="241">
      <formula>A57="F"</formula>
    </cfRule>
  </conditionalFormatting>
  <conditionalFormatting sqref="E62:E63 E64:F65">
    <cfRule type="expression" dxfId="758" priority="220">
      <formula>AND(B62=0,C62=0,D62=0,E62=0)</formula>
    </cfRule>
  </conditionalFormatting>
  <conditionalFormatting sqref="E63">
    <cfRule type="expression" dxfId="754" priority="194">
      <formula>AND(OR(A57="A",A57="D"),C63=0,D63=0,E63=0)</formula>
    </cfRule>
    <cfRule type="expression" dxfId="757" priority="209">
      <formula>A57="D"</formula>
    </cfRule>
    <cfRule type="expression" dxfId="756" priority="224">
      <formula>OR(A57="B",A57="C")</formula>
    </cfRule>
    <cfRule type="expression" dxfId="755" priority="239">
      <formula>A57="A"</formula>
    </cfRule>
  </conditionalFormatting>
  <conditionalFormatting sqref="E7:F7">
    <cfRule type="expression" dxfId="753" priority="953">
      <formula>AND(E7=0,$AQ1=1)</formula>
    </cfRule>
  </conditionalFormatting>
  <conditionalFormatting sqref="E8:F8">
    <cfRule type="expression" dxfId="752" priority="952">
      <formula>E8=0</formula>
    </cfRule>
  </conditionalFormatting>
  <conditionalFormatting sqref="E11:F11">
    <cfRule type="expression" dxfId="751" priority="948">
      <formula>AND(B11=0,C11=0,D11=0,E11=0)</formula>
    </cfRule>
  </conditionalFormatting>
  <conditionalFormatting sqref="E17:F17">
    <cfRule type="expression" dxfId="750" priority="800">
      <formula>AND(E17=0,$AQ4=1)</formula>
    </cfRule>
  </conditionalFormatting>
  <conditionalFormatting sqref="E18:F18">
    <cfRule type="expression" dxfId="749" priority="799">
      <formula>E18=0</formula>
    </cfRule>
  </conditionalFormatting>
  <conditionalFormatting sqref="E21:F21">
    <cfRule type="expression" dxfId="748" priority="795">
      <formula>AND(B21=0,C21=0,D21=0,E21=0)</formula>
    </cfRule>
  </conditionalFormatting>
  <conditionalFormatting sqref="E27:F27">
    <cfRule type="expression" dxfId="747" priority="715">
      <formula>AND(E27=0,$AQ7=1)</formula>
    </cfRule>
  </conditionalFormatting>
  <conditionalFormatting sqref="E28:F28">
    <cfRule type="expression" dxfId="746" priority="714">
      <formula>E28=0</formula>
    </cfRule>
  </conditionalFormatting>
  <conditionalFormatting sqref="E31:F31">
    <cfRule type="expression" dxfId="745" priority="710">
      <formula>AND(B31=0,C31=0,D31=0,E31=0)</formula>
    </cfRule>
  </conditionalFormatting>
  <conditionalFormatting sqref="E40:F40">
    <cfRule type="expression" dxfId="744" priority="938">
      <formula>AND(E40=0,$AQ1=1)</formula>
    </cfRule>
  </conditionalFormatting>
  <conditionalFormatting sqref="E44:F44">
    <cfRule type="expression" dxfId="743" priority="918">
      <formula>A37="A"</formula>
    </cfRule>
  </conditionalFormatting>
  <conditionalFormatting sqref="E50:F50">
    <cfRule type="expression" dxfId="742" priority="467">
      <formula>AND(E50=0,$AQ4=1)</formula>
    </cfRule>
  </conditionalFormatting>
  <conditionalFormatting sqref="E54:F54">
    <cfRule type="expression" dxfId="741" priority="447">
      <formula>A47="A"</formula>
    </cfRule>
  </conditionalFormatting>
  <conditionalFormatting sqref="E60:F60">
    <cfRule type="expression" dxfId="740" priority="236">
      <formula>AND(E60=0,$AQ7=1)</formula>
    </cfRule>
  </conditionalFormatting>
  <conditionalFormatting sqref="E64:F64">
    <cfRule type="expression" dxfId="739" priority="216">
      <formula>A57="A"</formula>
    </cfRule>
  </conditionalFormatting>
  <conditionalFormatting sqref="F9">
    <cfRule type="expression" dxfId="737" priority="869">
      <formula>A4="G"</formula>
    </cfRule>
    <cfRule type="expression" dxfId="738" priority="873">
      <formula>OR(A4="D",A4="E")</formula>
    </cfRule>
  </conditionalFormatting>
  <conditionalFormatting sqref="F10">
    <cfRule type="expression" dxfId="736" priority="862">
      <formula>A4="D"</formula>
    </cfRule>
  </conditionalFormatting>
  <conditionalFormatting sqref="F19">
    <cfRule type="expression" dxfId="735" priority="784">
      <formula>A14="G"</formula>
    </cfRule>
    <cfRule type="expression" dxfId="734" priority="788">
      <formula>OR(A14="D",A14="E")</formula>
    </cfRule>
  </conditionalFormatting>
  <conditionalFormatting sqref="F20">
    <cfRule type="expression" dxfId="733" priority="777">
      <formula>A14="D"</formula>
    </cfRule>
  </conditionalFormatting>
  <conditionalFormatting sqref="F29">
    <cfRule type="expression" dxfId="732" priority="699">
      <formula>A24="G"</formula>
    </cfRule>
    <cfRule type="expression" dxfId="731" priority="703">
      <formula>OR(A24="D",A24="E")</formula>
    </cfRule>
  </conditionalFormatting>
  <conditionalFormatting sqref="F30">
    <cfRule type="expression" dxfId="730" priority="692">
      <formula>A24="D"</formula>
    </cfRule>
  </conditionalFormatting>
  <conditionalFormatting sqref="F42">
    <cfRule type="expression" dxfId="729" priority="626">
      <formula>A37="G"</formula>
    </cfRule>
    <cfRule type="expression" dxfId="728" priority="627">
      <formula>OR(A37="D",A37="E")</formula>
    </cfRule>
  </conditionalFormatting>
  <conditionalFormatting sqref="F43">
    <cfRule type="expression" dxfId="727" priority="625">
      <formula>A37="D"</formula>
    </cfRule>
  </conditionalFormatting>
  <conditionalFormatting sqref="F52">
    <cfRule type="expression" dxfId="725" priority="402">
      <formula>A47="G"</formula>
    </cfRule>
    <cfRule type="expression" dxfId="726" priority="403">
      <formula>OR(A47="D",A47="E")</formula>
    </cfRule>
  </conditionalFormatting>
  <conditionalFormatting sqref="F53">
    <cfRule type="expression" dxfId="724" priority="401">
      <formula>A47="D"</formula>
    </cfRule>
  </conditionalFormatting>
  <conditionalFormatting sqref="F62">
    <cfRule type="expression" dxfId="723" priority="171">
      <formula>A57="G"</formula>
    </cfRule>
    <cfRule type="expression" dxfId="722" priority="172">
      <formula>OR(A57="D",A57="E")</formula>
    </cfRule>
  </conditionalFormatting>
  <conditionalFormatting sqref="F63">
    <cfRule type="expression" dxfId="721" priority="170">
      <formula>A57="D"</formula>
    </cfRule>
  </conditionalFormatting>
  <conditionalFormatting sqref="G9">
    <cfRule type="expression" dxfId="720" priority="870">
      <formula>A4="G"</formula>
    </cfRule>
    <cfRule type="expression" dxfId="719" priority="876">
      <formula>OR(A4="D",A4="E")</formula>
    </cfRule>
  </conditionalFormatting>
  <conditionalFormatting sqref="G10">
    <cfRule type="expression" dxfId="718" priority="863">
      <formula>A4="D"</formula>
    </cfRule>
  </conditionalFormatting>
  <conditionalFormatting sqref="G19">
    <cfRule type="expression" dxfId="716" priority="785">
      <formula>A14="G"</formula>
    </cfRule>
    <cfRule type="expression" dxfId="717" priority="791">
      <formula>OR(A14="D",A14="E")</formula>
    </cfRule>
  </conditionalFormatting>
  <conditionalFormatting sqref="G20">
    <cfRule type="expression" dxfId="715" priority="778">
      <formula>A14="D"</formula>
    </cfRule>
  </conditionalFormatting>
  <conditionalFormatting sqref="G29">
    <cfRule type="expression" dxfId="714" priority="700">
      <formula>A24="G"</formula>
    </cfRule>
    <cfRule type="expression" dxfId="713" priority="706">
      <formula>OR(A24="D",A24="E")</formula>
    </cfRule>
  </conditionalFormatting>
  <conditionalFormatting sqref="G30">
    <cfRule type="expression" dxfId="712" priority="693">
      <formula>A24="D"</formula>
    </cfRule>
  </conditionalFormatting>
  <conditionalFormatting sqref="G42">
    <cfRule type="expression" dxfId="710" priority="899">
      <formula>AND(OR(A37="A",A37="C",A37="D"),D42=0,E42=0,G42=0)</formula>
    </cfRule>
    <cfRule type="expression" dxfId="711" priority="930">
      <formula>OR(A37="A",A37="C",A37="D",A37="E")</formula>
    </cfRule>
    <cfRule type="expression" dxfId="709" priority="934">
      <formula>OR(A37="B",A37="F",A37="G")</formula>
    </cfRule>
  </conditionalFormatting>
  <conditionalFormatting sqref="G43">
    <cfRule type="expression" dxfId="708" priority="879">
      <formula>A37="C"</formula>
    </cfRule>
    <cfRule type="expression" dxfId="706" priority="913">
      <formula>A37="D"</formula>
    </cfRule>
    <cfRule type="expression" dxfId="707" priority="915">
      <formula>OR(A37="B",A37="C")</formula>
    </cfRule>
    <cfRule type="expression" dxfId="705" priority="940">
      <formula>A37="A"</formula>
    </cfRule>
  </conditionalFormatting>
  <conditionalFormatting sqref="G44">
    <cfRule type="expression" dxfId="704" priority="917">
      <formula>A37="A"</formula>
    </cfRule>
  </conditionalFormatting>
  <conditionalFormatting sqref="G52">
    <cfRule type="expression" dxfId="702" priority="428">
      <formula>AND(OR(A47="A",A47="C",A47="D"),D52=0,E52=0,G52=0)</formula>
    </cfRule>
    <cfRule type="expression" dxfId="703" priority="459">
      <formula>OR(A47="A",A47="C",A47="D",A47="E")</formula>
    </cfRule>
    <cfRule type="expression" dxfId="701" priority="463">
      <formula>OR(A47="B",A47="F",A47="G")</formula>
    </cfRule>
  </conditionalFormatting>
  <conditionalFormatting sqref="G53">
    <cfRule type="expression" dxfId="698" priority="408">
      <formula>A47="C"</formula>
    </cfRule>
    <cfRule type="expression" dxfId="699" priority="442">
      <formula>A47="D"</formula>
    </cfRule>
    <cfRule type="expression" dxfId="700" priority="444">
      <formula>OR(A47="B",A47="C")</formula>
    </cfRule>
    <cfRule type="expression" dxfId="697" priority="469">
      <formula>A47="A"</formula>
    </cfRule>
  </conditionalFormatting>
  <conditionalFormatting sqref="G54">
    <cfRule type="expression" dxfId="696" priority="446">
      <formula>A47="A"</formula>
    </cfRule>
  </conditionalFormatting>
  <conditionalFormatting sqref="G62">
    <cfRule type="expression" dxfId="695" priority="197">
      <formula>AND(OR(A57="A",A57="C",A57="D"),D62=0,E62=0,G62=0)</formula>
    </cfRule>
    <cfRule type="expression" dxfId="693" priority="228">
      <formula>OR(A57="A",A57="C",A57="D",A57="E")</formula>
    </cfRule>
    <cfRule type="expression" dxfId="694" priority="232">
      <formula>OR(A57="B",A57="F",A57="G")</formula>
    </cfRule>
  </conditionalFormatting>
  <conditionalFormatting sqref="G63">
    <cfRule type="expression" dxfId="690" priority="177">
      <formula>A57="C"</formula>
    </cfRule>
    <cfRule type="expression" dxfId="691" priority="211">
      <formula>A57="D"</formula>
    </cfRule>
    <cfRule type="expression" dxfId="692" priority="213">
      <formula>OR(A57="B",A57="C")</formula>
    </cfRule>
    <cfRule type="expression" dxfId="689" priority="238">
      <formula>A57="A"</formula>
    </cfRule>
  </conditionalFormatting>
  <conditionalFormatting sqref="G64">
    <cfRule type="expression" dxfId="688" priority="215">
      <formula>A57="A"</formula>
    </cfRule>
  </conditionalFormatting>
  <conditionalFormatting sqref="G8:H8">
    <cfRule type="expression" dxfId="687" priority="951">
      <formula>AND(E8=0,G8=0)</formula>
    </cfRule>
  </conditionalFormatting>
  <conditionalFormatting sqref="G11:H11">
    <cfRule type="expression" dxfId="686" priority="877">
      <formula>AND(B11=0,C11=0,D11=0,E11=0,G11=0)</formula>
    </cfRule>
  </conditionalFormatting>
  <conditionalFormatting sqref="G18:H18">
    <cfRule type="expression" dxfId="685" priority="798">
      <formula>AND(E18=0,G18=0)</formula>
    </cfRule>
  </conditionalFormatting>
  <conditionalFormatting sqref="G21:H21">
    <cfRule type="expression" dxfId="684" priority="792">
      <formula>AND(B21=0,C21=0,D21=0,E21=0,G21=0)</formula>
    </cfRule>
  </conditionalFormatting>
  <conditionalFormatting sqref="G28:H28">
    <cfRule type="expression" dxfId="683" priority="713">
      <formula>AND(E28=0,G28=0)</formula>
    </cfRule>
  </conditionalFormatting>
  <conditionalFormatting sqref="G31:H31">
    <cfRule type="expression" dxfId="682" priority="707">
      <formula>AND(B31=0,C31=0,D31=0,E31=0,G31=0)</formula>
    </cfRule>
  </conditionalFormatting>
  <conditionalFormatting sqref="G41:H41">
    <cfRule type="expression" dxfId="681" priority="937">
      <formula>AND(E41=0,G41=0)</formula>
    </cfRule>
  </conditionalFormatting>
  <conditionalFormatting sqref="G51:H51">
    <cfRule type="expression" dxfId="680" priority="466">
      <formula>AND(E51=0,G51=0)</formula>
    </cfRule>
  </conditionalFormatting>
  <conditionalFormatting sqref="G61:H61">
    <cfRule type="expression" dxfId="679" priority="235">
      <formula>AND(E61=0,G61=0)</formula>
    </cfRule>
  </conditionalFormatting>
  <conditionalFormatting sqref="H9">
    <cfRule type="expression" dxfId="677" priority="871">
      <formula>A4="G"</formula>
    </cfRule>
    <cfRule type="expression" dxfId="678" priority="875">
      <formula>OR(A4="D",A4="E")</formula>
    </cfRule>
  </conditionalFormatting>
  <conditionalFormatting sqref="H10">
    <cfRule type="expression" dxfId="676" priority="865">
      <formula>A4="D"</formula>
    </cfRule>
  </conditionalFormatting>
  <conditionalFormatting sqref="H19">
    <cfRule type="expression" dxfId="675" priority="786">
      <formula>A14="G"</formula>
    </cfRule>
    <cfRule type="expression" dxfId="674" priority="790">
      <formula>OR(A14="D",A14="E")</formula>
    </cfRule>
  </conditionalFormatting>
  <conditionalFormatting sqref="H20">
    <cfRule type="expression" dxfId="673" priority="780">
      <formula>A14="D"</formula>
    </cfRule>
  </conditionalFormatting>
  <conditionalFormatting sqref="H29">
    <cfRule type="expression" dxfId="671" priority="701">
      <formula>A24="G"</formula>
    </cfRule>
    <cfRule type="expression" dxfId="672" priority="705">
      <formula>OR(A24="D",A24="E")</formula>
    </cfRule>
  </conditionalFormatting>
  <conditionalFormatting sqref="H30">
    <cfRule type="expression" dxfId="670" priority="695">
      <formula>A24="D"</formula>
    </cfRule>
  </conditionalFormatting>
  <conditionalFormatting sqref="H40">
    <cfRule type="expression" dxfId="669" priority="623">
      <formula>H40=0</formula>
    </cfRule>
  </conditionalFormatting>
  <conditionalFormatting sqref="H42">
    <cfRule type="expression" dxfId="667" priority="628">
      <formula>A37="G"</formula>
    </cfRule>
    <cfRule type="expression" dxfId="668" priority="629">
      <formula>OR(A37="D",A37="E")</formula>
    </cfRule>
  </conditionalFormatting>
  <conditionalFormatting sqref="H43">
    <cfRule type="expression" dxfId="666" priority="630">
      <formula>A37="D"</formula>
    </cfRule>
  </conditionalFormatting>
  <conditionalFormatting sqref="H44">
    <cfRule type="expression" dxfId="664" priority="621">
      <formula>D37="A"</formula>
    </cfRule>
    <cfRule type="expression" dxfId="665" priority="622">
      <formula>AND(E44=0,F44=0,G44=0,H44=0)</formula>
    </cfRule>
  </conditionalFormatting>
  <conditionalFormatting sqref="H50">
    <cfRule type="expression" dxfId="663" priority="400">
      <formula>H50=0</formula>
    </cfRule>
  </conditionalFormatting>
  <conditionalFormatting sqref="H52">
    <cfRule type="expression" dxfId="662" priority="404">
      <formula>A47="G"</formula>
    </cfRule>
    <cfRule type="expression" dxfId="661" priority="405">
      <formula>OR(A47="D",A47="E")</formula>
    </cfRule>
  </conditionalFormatting>
  <conditionalFormatting sqref="H53">
    <cfRule type="expression" dxfId="660" priority="406">
      <formula>A47="D"</formula>
    </cfRule>
  </conditionalFormatting>
  <conditionalFormatting sqref="H54">
    <cfRule type="expression" dxfId="659" priority="398">
      <formula>D47="A"</formula>
    </cfRule>
    <cfRule type="expression" dxfId="658" priority="399">
      <formula>AND(E54=0,F54=0,G54=0,H54=0)</formula>
    </cfRule>
  </conditionalFormatting>
  <conditionalFormatting sqref="H60">
    <cfRule type="expression" dxfId="657" priority="169">
      <formula>H60=0</formula>
    </cfRule>
  </conditionalFormatting>
  <conditionalFormatting sqref="H62">
    <cfRule type="expression" dxfId="656" priority="173">
      <formula>A57="G"</formula>
    </cfRule>
    <cfRule type="expression" dxfId="655" priority="174">
      <formula>OR(A57="D",A57="E")</formula>
    </cfRule>
  </conditionalFormatting>
  <conditionalFormatting sqref="H63">
    <cfRule type="expression" dxfId="654" priority="175">
      <formula>A57="D"</formula>
    </cfRule>
  </conditionalFormatting>
  <conditionalFormatting sqref="H64">
    <cfRule type="expression" dxfId="652" priority="167">
      <formula>D57="A"</formula>
    </cfRule>
    <cfRule type="expression" dxfId="653" priority="168">
      <formula>AND(E64=0,F64=0,G64=0,H64=0)</formula>
    </cfRule>
  </conditionalFormatting>
  <conditionalFormatting sqref="I10">
    <cfRule type="expression" dxfId="651" priority="864">
      <formula>A4="D"</formula>
    </cfRule>
  </conditionalFormatting>
  <conditionalFormatting sqref="I20">
    <cfRule type="expression" dxfId="650" priority="779">
      <formula>A14="D"</formula>
    </cfRule>
  </conditionalFormatting>
  <conditionalFormatting sqref="I30">
    <cfRule type="expression" dxfId="649" priority="694">
      <formula>A24="D"</formula>
    </cfRule>
  </conditionalFormatting>
  <conditionalFormatting sqref="I43">
    <cfRule type="expression" dxfId="647" priority="912">
      <formula>A37="D"</formula>
    </cfRule>
    <cfRule type="expression" dxfId="648" priority="914">
      <formula>OR(A37="B",A37="C")</formula>
    </cfRule>
  </conditionalFormatting>
  <conditionalFormatting sqref="I44">
    <cfRule type="expression" dxfId="646" priority="916">
      <formula>A37="A"</formula>
    </cfRule>
  </conditionalFormatting>
  <conditionalFormatting sqref="I53">
    <cfRule type="expression" dxfId="644" priority="441">
      <formula>A47="D"</formula>
    </cfRule>
    <cfRule type="expression" dxfId="645" priority="443">
      <formula>OR(A47="B",A47="C")</formula>
    </cfRule>
  </conditionalFormatting>
  <conditionalFormatting sqref="I54">
    <cfRule type="expression" dxfId="643" priority="445">
      <formula>A47="A"</formula>
    </cfRule>
  </conditionalFormatting>
  <conditionalFormatting sqref="I63">
    <cfRule type="expression" dxfId="641" priority="210">
      <formula>A57="D"</formula>
    </cfRule>
    <cfRule type="expression" dxfId="642" priority="212">
      <formula>OR(A57="B",A57="C")</formula>
    </cfRule>
  </conditionalFormatting>
  <conditionalFormatting sqref="I64">
    <cfRule type="expression" dxfId="640" priority="214">
      <formula>A57="A"</formula>
    </cfRule>
  </conditionalFormatting>
  <conditionalFormatting sqref="L11">
    <cfRule type="expression" dxfId="639" priority="849">
      <formula>AND(K4="A",L11=0)</formula>
    </cfRule>
    <cfRule type="expression" dxfId="638" priority="850">
      <formula>K4="A"</formula>
    </cfRule>
    <cfRule type="expression" dxfId="637" priority="858">
      <formula>L11=0</formula>
    </cfRule>
  </conditionalFormatting>
  <conditionalFormatting sqref="L21">
    <cfRule type="expression" dxfId="636" priority="765">
      <formula>AND(K14="A",L21=0)</formula>
    </cfRule>
    <cfRule type="expression" dxfId="635" priority="766">
      <formula>K14="A"</formula>
    </cfRule>
    <cfRule type="expression" dxfId="634" priority="773">
      <formula>L21=0</formula>
    </cfRule>
  </conditionalFormatting>
  <conditionalFormatting sqref="L31">
    <cfRule type="expression" dxfId="632" priority="679">
      <formula>AND(K24="A",L31=0)</formula>
    </cfRule>
    <cfRule type="expression" dxfId="631" priority="680">
      <formula>K24="A"</formula>
    </cfRule>
    <cfRule type="expression" dxfId="633" priority="688">
      <formula>L31=0</formula>
    </cfRule>
  </conditionalFormatting>
  <conditionalFormatting sqref="L42">
    <cfRule type="expression" dxfId="629" priority="556">
      <formula>K37="E"</formula>
    </cfRule>
    <cfRule type="expression" dxfId="627" priority="560">
      <formula>AND(K37="G",L42=0)</formula>
    </cfRule>
    <cfRule type="expression" dxfId="630" priority="582">
      <formula>AND(K37="F",L42=0)</formula>
    </cfRule>
    <cfRule type="expression" dxfId="628" priority="600">
      <formula>K37="F"</formula>
    </cfRule>
  </conditionalFormatting>
  <conditionalFormatting sqref="L42:L45">
    <cfRule type="expression" dxfId="626" priority="614">
      <formula>L42=0</formula>
    </cfRule>
  </conditionalFormatting>
  <conditionalFormatting sqref="L43">
    <cfRule type="expression" dxfId="624" priority="567">
      <formula>AND(OR(K37="B",K37="C"),L43=0)</formula>
    </cfRule>
    <cfRule type="expression" dxfId="625" priority="583">
      <formula>K37="D"</formula>
    </cfRule>
    <cfRule type="expression" dxfId="623" priority="604">
      <formula>OR(K37="B",K37="C")</formula>
    </cfRule>
  </conditionalFormatting>
  <conditionalFormatting sqref="L44">
    <cfRule type="expression" dxfId="622" priority="570">
      <formula>AND(K37="A",L44=0)</formula>
    </cfRule>
    <cfRule type="expression" dxfId="621" priority="596">
      <formula>K37="A"</formula>
    </cfRule>
  </conditionalFormatting>
  <conditionalFormatting sqref="L52">
    <cfRule type="expression" dxfId="618" priority="333">
      <formula>K47="E"</formula>
    </cfRule>
    <cfRule type="expression" dxfId="619" priority="337">
      <formula>AND(K47="G",L52=0)</formula>
    </cfRule>
    <cfRule type="expression" dxfId="620" priority="359">
      <formula>AND(K47="F",L52=0)</formula>
    </cfRule>
    <cfRule type="expression" dxfId="617" priority="377">
      <formula>K47="F"</formula>
    </cfRule>
  </conditionalFormatting>
  <conditionalFormatting sqref="L52:L55">
    <cfRule type="expression" dxfId="616" priority="391">
      <formula>L52=0</formula>
    </cfRule>
  </conditionalFormatting>
  <conditionalFormatting sqref="L53">
    <cfRule type="expression" dxfId="613" priority="344">
      <formula>AND(OR(K47="B",K47="C"),L53=0)</formula>
    </cfRule>
    <cfRule type="expression" dxfId="615" priority="360">
      <formula>K47="D"</formula>
    </cfRule>
    <cfRule type="expression" dxfId="614" priority="381">
      <formula>OR(K47="B",K47="C")</formula>
    </cfRule>
  </conditionalFormatting>
  <conditionalFormatting sqref="L54">
    <cfRule type="expression" dxfId="612" priority="347">
      <formula>AND(K47="A",L54=0)</formula>
    </cfRule>
    <cfRule type="expression" dxfId="611" priority="373">
      <formula>K47="A"</formula>
    </cfRule>
  </conditionalFormatting>
  <conditionalFormatting sqref="L62">
    <cfRule type="expression" dxfId="607" priority="102">
      <formula>K57="E"</formula>
    </cfRule>
    <cfRule type="expression" dxfId="608" priority="106">
      <formula>AND(K57="G",L62=0)</formula>
    </cfRule>
    <cfRule type="expression" dxfId="609" priority="128">
      <formula>AND(K57="F",L62=0)</formula>
    </cfRule>
    <cfRule type="expression" dxfId="610" priority="146">
      <formula>K57="F"</formula>
    </cfRule>
  </conditionalFormatting>
  <conditionalFormatting sqref="L62:L65">
    <cfRule type="expression" dxfId="606" priority="160">
      <formula>L62=0</formula>
    </cfRule>
  </conditionalFormatting>
  <conditionalFormatting sqref="L63">
    <cfRule type="expression" dxfId="603" priority="113">
      <formula>AND(OR(K57="B",K57="C"),L63=0)</formula>
    </cfRule>
    <cfRule type="expression" dxfId="605" priority="129">
      <formula>K57="D"</formula>
    </cfRule>
    <cfRule type="expression" dxfId="604" priority="150">
      <formula>OR(K57="B",K57="C")</formula>
    </cfRule>
  </conditionalFormatting>
  <conditionalFormatting sqref="L64">
    <cfRule type="expression" dxfId="601" priority="116">
      <formula>AND(K57="A",L64=0)</formula>
    </cfRule>
    <cfRule type="expression" dxfId="602" priority="142">
      <formula>K57="A"</formula>
    </cfRule>
  </conditionalFormatting>
  <conditionalFormatting sqref="M9">
    <cfRule type="expression" dxfId="600" priority="837">
      <formula>K4="G"</formula>
    </cfRule>
  </conditionalFormatting>
  <conditionalFormatting sqref="M10">
    <cfRule type="expression" dxfId="599" priority="830">
      <formula>K4="D"</formula>
    </cfRule>
  </conditionalFormatting>
  <conditionalFormatting sqref="M11">
    <cfRule type="expression" dxfId="598" priority="853">
      <formula>AND(L11=0,M11=0)</formula>
    </cfRule>
  </conditionalFormatting>
  <conditionalFormatting sqref="M19">
    <cfRule type="expression" dxfId="597" priority="753">
      <formula>K14="G"</formula>
    </cfRule>
  </conditionalFormatting>
  <conditionalFormatting sqref="M20">
    <cfRule type="expression" dxfId="596" priority="746">
      <formula>K14="D"</formula>
    </cfRule>
  </conditionalFormatting>
  <conditionalFormatting sqref="M21">
    <cfRule type="expression" dxfId="595" priority="769">
      <formula>AND(L21=0,M21=0)</formula>
    </cfRule>
  </conditionalFormatting>
  <conditionalFormatting sqref="M29">
    <cfRule type="expression" dxfId="594" priority="667">
      <formula>K24="G"</formula>
    </cfRule>
  </conditionalFormatting>
  <conditionalFormatting sqref="M30">
    <cfRule type="expression" dxfId="593" priority="660">
      <formula>K24="D"</formula>
    </cfRule>
  </conditionalFormatting>
  <conditionalFormatting sqref="M31">
    <cfRule type="expression" dxfId="592" priority="683">
      <formula>AND(L31=0,M31=0)</formula>
    </cfRule>
  </conditionalFormatting>
  <conditionalFormatting sqref="M42">
    <cfRule type="expression" dxfId="587" priority="559">
      <formula>AND(K37="G",M42=0)</formula>
    </cfRule>
    <cfRule type="expression" dxfId="591" priority="561">
      <formula>K37="G"</formula>
    </cfRule>
    <cfRule type="expression" dxfId="589" priority="579">
      <formula>AND(K37="B",M42=0)</formula>
    </cfRule>
    <cfRule type="expression" dxfId="586" priority="581">
      <formula>AND(K37="F",L42=0,M42=0)</formula>
    </cfRule>
    <cfRule type="expression" dxfId="588" priority="608">
      <formula>K37="B"</formula>
    </cfRule>
    <cfRule type="expression" dxfId="590" priority="620">
      <formula>K37="F"</formula>
    </cfRule>
  </conditionalFormatting>
  <conditionalFormatting sqref="M42:M45">
    <cfRule type="expression" dxfId="585" priority="599">
      <formula>AND(L42=0,M42=0)</formula>
    </cfRule>
  </conditionalFormatting>
  <conditionalFormatting sqref="M43">
    <cfRule type="expression" dxfId="584" priority="564">
      <formula>AND(OR(K37="B",K37="C"),L43=0,M43=0)</formula>
    </cfRule>
    <cfRule type="expression" dxfId="580" priority="566">
      <formula>AND(OR(K37="A",K37="D"),L43=0,M43=0)</formula>
    </cfRule>
    <cfRule type="expression" dxfId="581" priority="573">
      <formula>K37="D"</formula>
    </cfRule>
    <cfRule type="expression" dxfId="583" priority="584">
      <formula>OR(K37="B",K37="C")</formula>
    </cfRule>
    <cfRule type="expression" dxfId="582" priority="603">
      <formula>K37="A"</formula>
    </cfRule>
  </conditionalFormatting>
  <conditionalFormatting sqref="M44">
    <cfRule type="expression" dxfId="578" priority="569">
      <formula>AND(K37="A",L44=0,M44=0)</formula>
    </cfRule>
    <cfRule type="expression" dxfId="579" priority="595">
      <formula>K37="A"</formula>
    </cfRule>
  </conditionalFormatting>
  <conditionalFormatting sqref="M52">
    <cfRule type="expression" dxfId="577" priority="336">
      <formula>AND(K47="G",M52=0)</formula>
    </cfRule>
    <cfRule type="expression" dxfId="576" priority="338">
      <formula>K47="G"</formula>
    </cfRule>
    <cfRule type="expression" dxfId="573" priority="356">
      <formula>AND(K47="B",M52=0)</formula>
    </cfRule>
    <cfRule type="expression" dxfId="574" priority="358">
      <formula>AND(K47="F",L52=0,M52=0)</formula>
    </cfRule>
    <cfRule type="expression" dxfId="572" priority="385">
      <formula>K47="B"</formula>
    </cfRule>
    <cfRule type="expression" dxfId="575" priority="397">
      <formula>K47="F"</formula>
    </cfRule>
  </conditionalFormatting>
  <conditionalFormatting sqref="M52:M55">
    <cfRule type="expression" dxfId="571" priority="376">
      <formula>AND(L52=0,M52=0)</formula>
    </cfRule>
  </conditionalFormatting>
  <conditionalFormatting sqref="M53">
    <cfRule type="expression" dxfId="567" priority="341">
      <formula>AND(OR(K47="B",K47="C"),L53=0,M53=0)</formula>
    </cfRule>
    <cfRule type="expression" dxfId="570" priority="343">
      <formula>AND(OR(K47="A",K47="D"),L53=0,M53=0)</formula>
    </cfRule>
    <cfRule type="expression" dxfId="568" priority="350">
      <formula>K47="D"</formula>
    </cfRule>
    <cfRule type="expression" dxfId="566" priority="361">
      <formula>OR(K47="B",K47="C")</formula>
    </cfRule>
    <cfRule type="expression" dxfId="569" priority="380">
      <formula>K47="A"</formula>
    </cfRule>
  </conditionalFormatting>
  <conditionalFormatting sqref="M54">
    <cfRule type="expression" dxfId="564" priority="346">
      <formula>AND(K47="A",L54=0,M54=0)</formula>
    </cfRule>
    <cfRule type="expression" dxfId="565" priority="372">
      <formula>K47="A"</formula>
    </cfRule>
  </conditionalFormatting>
  <conditionalFormatting sqref="M62">
    <cfRule type="expression" dxfId="561" priority="105">
      <formula>AND(K57="G",M62=0)</formula>
    </cfRule>
    <cfRule type="expression" dxfId="563" priority="107">
      <formula>K57="G"</formula>
    </cfRule>
    <cfRule type="expression" dxfId="558" priority="125">
      <formula>AND(K57="B",M62=0)</formula>
    </cfRule>
    <cfRule type="expression" dxfId="562" priority="127">
      <formula>AND(K57="F",L62=0,M62=0)</formula>
    </cfRule>
    <cfRule type="expression" dxfId="559" priority="154">
      <formula>K57="B"</formula>
    </cfRule>
    <cfRule type="expression" dxfId="560" priority="166">
      <formula>K57="F"</formula>
    </cfRule>
  </conditionalFormatting>
  <conditionalFormatting sqref="M62:M65">
    <cfRule type="expression" dxfId="557" priority="145">
      <formula>AND(L62=0,M62=0)</formula>
    </cfRule>
  </conditionalFormatting>
  <conditionalFormatting sqref="M63">
    <cfRule type="expression" dxfId="556" priority="110">
      <formula>AND(OR(K57="B",K57="C"),L63=0,M63=0)</formula>
    </cfRule>
    <cfRule type="expression" dxfId="554" priority="112">
      <formula>AND(OR(K57="A",K57="D"),L63=0,M63=0)</formula>
    </cfRule>
    <cfRule type="expression" dxfId="552" priority="119">
      <formula>K57="D"</formula>
    </cfRule>
    <cfRule type="expression" dxfId="555" priority="130">
      <formula>OR(K57="B",K57="C")</formula>
    </cfRule>
    <cfRule type="expression" dxfId="553" priority="149">
      <formula>K57="A"</formula>
    </cfRule>
  </conditionalFormatting>
  <conditionalFormatting sqref="M64">
    <cfRule type="expression" dxfId="551" priority="115">
      <formula>AND(K57="A",L64=0,M64=0)</formula>
    </cfRule>
    <cfRule type="expression" dxfId="550" priority="141">
      <formula>K57="A"</formula>
    </cfRule>
  </conditionalFormatting>
  <conditionalFormatting sqref="N9">
    <cfRule type="expression" dxfId="548" priority="838">
      <formula>K4="G"</formula>
    </cfRule>
    <cfRule type="expression" dxfId="549" priority="843">
      <formula>OR(K4="D",K4="E")</formula>
    </cfRule>
  </conditionalFormatting>
  <conditionalFormatting sqref="N10">
    <cfRule type="expression" dxfId="547" priority="831">
      <formula>K4="D"</formula>
    </cfRule>
  </conditionalFormatting>
  <conditionalFormatting sqref="N11">
    <cfRule type="expression" dxfId="546" priority="852">
      <formula>AND(L11=0,M11=0,N11=0)</formula>
    </cfRule>
  </conditionalFormatting>
  <conditionalFormatting sqref="N19">
    <cfRule type="expression" dxfId="545" priority="754">
      <formula>K14="G"</formula>
    </cfRule>
    <cfRule type="expression" dxfId="544" priority="759">
      <formula>OR(K14="D",K14="E")</formula>
    </cfRule>
  </conditionalFormatting>
  <conditionalFormatting sqref="N20">
    <cfRule type="expression" dxfId="543" priority="747">
      <formula>K14="D"</formula>
    </cfRule>
  </conditionalFormatting>
  <conditionalFormatting sqref="N21">
    <cfRule type="expression" dxfId="542" priority="768">
      <formula>AND(L21=0,M21=0,N21=0)</formula>
    </cfRule>
  </conditionalFormatting>
  <conditionalFormatting sqref="N29">
    <cfRule type="expression" dxfId="540" priority="668">
      <formula>K24="G"</formula>
    </cfRule>
    <cfRule type="expression" dxfId="541" priority="673">
      <formula>OR(K24="D",K24="E")</formula>
    </cfRule>
  </conditionalFormatting>
  <conditionalFormatting sqref="N30">
    <cfRule type="expression" dxfId="539" priority="661">
      <formula>K24="D"</formula>
    </cfRule>
  </conditionalFormatting>
  <conditionalFormatting sqref="N31">
    <cfRule type="expression" dxfId="538" priority="682">
      <formula>AND(L31=0,M31=0,N31=0)</formula>
    </cfRule>
  </conditionalFormatting>
  <conditionalFormatting sqref="N42">
    <cfRule type="expression" dxfId="537" priority="555">
      <formula>AND(K37="E",L42=0,M42=0,N42=0)</formula>
    </cfRule>
    <cfRule type="expression" dxfId="535" priority="558">
      <formula>AND(K37="G",M42=0,N42=0)</formula>
    </cfRule>
    <cfRule type="expression" dxfId="532" priority="562">
      <formula>K37="G"</formula>
    </cfRule>
    <cfRule type="expression" dxfId="529" priority="576">
      <formula>AND(OR(K37="A",K37="C",K37="D"),N42=0)</formula>
    </cfRule>
    <cfRule type="expression" dxfId="530" priority="578">
      <formula>AND(K37="B",M42=0,N42=0)</formula>
    </cfRule>
    <cfRule type="expression" dxfId="536" priority="580">
      <formula>AND(K37="F",L42=0,M42=0,N42=0)</formula>
    </cfRule>
    <cfRule type="expression" dxfId="534" priority="607">
      <formula>OR(K37="A",K37="C",K37="D",K37="E")</formula>
    </cfRule>
    <cfRule type="expression" dxfId="533" priority="611">
      <formula>K37="B"</formula>
    </cfRule>
    <cfRule type="expression" dxfId="531" priority="619">
      <formula>K37="F"</formula>
    </cfRule>
  </conditionalFormatting>
  <conditionalFormatting sqref="N42:N45">
    <cfRule type="expression" dxfId="528" priority="598">
      <formula>AND(L42=0,M42=0,N42=0)</formula>
    </cfRule>
  </conditionalFormatting>
  <conditionalFormatting sqref="N43">
    <cfRule type="expression" dxfId="526" priority="565">
      <formula>AND(OR(K37="B",K37="C"),L43=0,M43=0,N43=0)</formula>
    </cfRule>
    <cfRule type="expression" dxfId="525" priority="572">
      <formula>AND(OR(K37="A",K37="D"),M43=0,N43=0)</formula>
    </cfRule>
    <cfRule type="expression" dxfId="524" priority="585">
      <formula>K37="D"</formula>
    </cfRule>
    <cfRule type="expression" dxfId="523" priority="602">
      <formula>OR(K37="B",K37="C")</formula>
    </cfRule>
    <cfRule type="expression" dxfId="527" priority="617">
      <formula>K37="A"</formula>
    </cfRule>
  </conditionalFormatting>
  <conditionalFormatting sqref="N44">
    <cfRule type="expression" dxfId="522" priority="568">
      <formula>AND(K37="A",L44=0,M44=0,N44=0)</formula>
    </cfRule>
    <cfRule type="expression" dxfId="521" priority="594">
      <formula>K37="A"</formula>
    </cfRule>
  </conditionalFormatting>
  <conditionalFormatting sqref="N52">
    <cfRule type="expression" dxfId="513" priority="332">
      <formula>AND(K47="E",L52=0,M52=0,N52=0)</formula>
    </cfRule>
    <cfRule type="expression" dxfId="514" priority="335">
      <formula>AND(K47="G",M52=0,N52=0)</formula>
    </cfRule>
    <cfRule type="expression" dxfId="512" priority="339">
      <formula>K47="G"</formula>
    </cfRule>
    <cfRule type="expression" dxfId="518" priority="353">
      <formula>AND(OR(K47="A",K47="C",K47="D"),N52=0)</formula>
    </cfRule>
    <cfRule type="expression" dxfId="519" priority="355">
      <formula>AND(K47="B",M52=0,N52=0)</formula>
    </cfRule>
    <cfRule type="expression" dxfId="520" priority="357">
      <formula>AND(K47="F",L52=0,M52=0,N52=0)</formula>
    </cfRule>
    <cfRule type="expression" dxfId="515" priority="384">
      <formula>OR(K47="A",K47="C",K47="D",K47="E")</formula>
    </cfRule>
    <cfRule type="expression" dxfId="517" priority="388">
      <formula>K47="B"</formula>
    </cfRule>
    <cfRule type="expression" dxfId="516" priority="396">
      <formula>K47="F"</formula>
    </cfRule>
  </conditionalFormatting>
  <conditionalFormatting sqref="N52:N55">
    <cfRule type="expression" dxfId="511" priority="375">
      <formula>AND(L52=0,M52=0,N52=0)</formula>
    </cfRule>
  </conditionalFormatting>
  <conditionalFormatting sqref="N53">
    <cfRule type="expression" dxfId="509" priority="342">
      <formula>AND(OR(K47="B",K47="C"),L53=0,M53=0,N53=0)</formula>
    </cfRule>
    <cfRule type="expression" dxfId="507" priority="349">
      <formula>AND(OR(K47="A",K47="D"),M53=0,N53=0)</formula>
    </cfRule>
    <cfRule type="expression" dxfId="508" priority="362">
      <formula>K47="D"</formula>
    </cfRule>
    <cfRule type="expression" dxfId="510" priority="379">
      <formula>OR(K47="B",K47="C")</formula>
    </cfRule>
    <cfRule type="expression" dxfId="506" priority="394">
      <formula>K47="A"</formula>
    </cfRule>
  </conditionalFormatting>
  <conditionalFormatting sqref="N54">
    <cfRule type="expression" dxfId="505" priority="345">
      <formula>AND(K47="A",L54=0,M54=0,N54=0)</formula>
    </cfRule>
    <cfRule type="expression" dxfId="504" priority="371">
      <formula>K47="A"</formula>
    </cfRule>
  </conditionalFormatting>
  <conditionalFormatting sqref="N62">
    <cfRule type="expression" dxfId="501" priority="101">
      <formula>AND(K57="E",L62=0,M62=0,N62=0)</formula>
    </cfRule>
    <cfRule type="expression" dxfId="502" priority="104">
      <formula>AND(K57="G",M62=0,N62=0)</formula>
    </cfRule>
    <cfRule type="expression" dxfId="503" priority="108">
      <formula>K57="G"</formula>
    </cfRule>
    <cfRule type="expression" dxfId="496" priority="122">
      <formula>AND(OR(K57="A",K57="C",K57="D"),N62=0)</formula>
    </cfRule>
    <cfRule type="expression" dxfId="497" priority="124">
      <formula>AND(K57="B",M62=0,N62=0)</formula>
    </cfRule>
    <cfRule type="expression" dxfId="495" priority="126">
      <formula>AND(K57="F",L62=0,M62=0,N62=0)</formula>
    </cfRule>
    <cfRule type="expression" dxfId="498" priority="153">
      <formula>OR(K57="A",K57="C",K57="D",K57="E")</formula>
    </cfRule>
    <cfRule type="expression" dxfId="499" priority="157">
      <formula>K57="B"</formula>
    </cfRule>
    <cfRule type="expression" dxfId="500" priority="165">
      <formula>K57="F"</formula>
    </cfRule>
  </conditionalFormatting>
  <conditionalFormatting sqref="N62:N65">
    <cfRule type="expression" dxfId="494" priority="144">
      <formula>AND(L62=0,M62=0,N62=0)</formula>
    </cfRule>
  </conditionalFormatting>
  <conditionalFormatting sqref="N63">
    <cfRule type="expression" dxfId="491" priority="111">
      <formula>AND(OR(K57="B",K57="C"),L63=0,M63=0,N63=0)</formula>
    </cfRule>
    <cfRule type="expression" dxfId="492" priority="118">
      <formula>AND(OR(K57="A",K57="D"),M63=0,N63=0)</formula>
    </cfRule>
    <cfRule type="expression" dxfId="493" priority="131">
      <formula>K57="D"</formula>
    </cfRule>
    <cfRule type="expression" dxfId="489" priority="148">
      <formula>OR(K57="B",K57="C")</formula>
    </cfRule>
    <cfRule type="expression" dxfId="490" priority="163">
      <formula>K57="A"</formula>
    </cfRule>
  </conditionalFormatting>
  <conditionalFormatting sqref="N64">
    <cfRule type="expression" dxfId="488" priority="114">
      <formula>AND(K57="A",L64=0,M64=0,N64=0)</formula>
    </cfRule>
    <cfRule type="expression" dxfId="487" priority="140">
      <formula>K57="A"</formula>
    </cfRule>
  </conditionalFormatting>
  <conditionalFormatting sqref="O7">
    <cfRule type="expression" dxfId="486" priority="857">
      <formula>AND(O7=0,$AQ2=1)</formula>
    </cfRule>
  </conditionalFormatting>
  <conditionalFormatting sqref="O9">
    <cfRule type="expression" dxfId="484" priority="839">
      <formula>K4="G"</formula>
    </cfRule>
    <cfRule type="expression" dxfId="485" priority="845">
      <formula>OR(K4="D",K4="E")</formula>
    </cfRule>
  </conditionalFormatting>
  <conditionalFormatting sqref="O10">
    <cfRule type="expression" dxfId="483" priority="832">
      <formula>K4="D"</formula>
    </cfRule>
  </conditionalFormatting>
  <conditionalFormatting sqref="O19">
    <cfRule type="expression" dxfId="481" priority="755">
      <formula>K14="G"</formula>
    </cfRule>
    <cfRule type="expression" dxfId="482" priority="761">
      <formula>OR(K14="D",K14="E")</formula>
    </cfRule>
  </conditionalFormatting>
  <conditionalFormatting sqref="O20">
    <cfRule type="expression" dxfId="480" priority="748">
      <formula>K14="D"</formula>
    </cfRule>
  </conditionalFormatting>
  <conditionalFormatting sqref="O29">
    <cfRule type="expression" dxfId="478" priority="669">
      <formula>K24="G"</formula>
    </cfRule>
    <cfRule type="expression" dxfId="479" priority="675">
      <formula>OR(K24="D",K24="E")</formula>
    </cfRule>
  </conditionalFormatting>
  <conditionalFormatting sqref="O30">
    <cfRule type="expression" dxfId="477" priority="662">
      <formula>K24="D"</formula>
    </cfRule>
  </conditionalFormatting>
  <conditionalFormatting sqref="O42">
    <cfRule type="expression" dxfId="470" priority="553">
      <formula>AND(K37="E",L42=0,M42=0,N42=0,O42=0)</formula>
    </cfRule>
    <cfRule type="expression" dxfId="476" priority="557">
      <formula>AND(K37="G",M42=0,N42=0,O42=0)</formula>
    </cfRule>
    <cfRule type="expression" dxfId="474" priority="563">
      <formula>K37="G"</formula>
    </cfRule>
    <cfRule type="expression" dxfId="469" priority="575">
      <formula>AND(OR(K37="A",K37="C",K37="D"),N42=0,O42=0)</formula>
    </cfRule>
    <cfRule type="expression" dxfId="475" priority="577">
      <formula>AND(K37="B",M42=0,N42=0,O42=0)</formula>
    </cfRule>
    <cfRule type="expression" dxfId="473" priority="606">
      <formula>OR(K37="A",K37="C",K37="D",K37="E")</formula>
    </cfRule>
    <cfRule type="expression" dxfId="472" priority="610">
      <formula>K37="B"</formula>
    </cfRule>
    <cfRule type="expression" dxfId="471" priority="618">
      <formula>K37="F"</formula>
    </cfRule>
  </conditionalFormatting>
  <conditionalFormatting sqref="O42:O43 O44:P45">
    <cfRule type="expression" dxfId="468" priority="597">
      <formula>AND(L42=0,M42=0,N42=0,O42=0)</formula>
    </cfRule>
  </conditionalFormatting>
  <conditionalFormatting sqref="O43">
    <cfRule type="expression" dxfId="467" priority="571">
      <formula>AND(OR(K37="A",K37="D"),M43=0,N43=0,O43=0)</formula>
    </cfRule>
    <cfRule type="expression" dxfId="466" priority="586">
      <formula>K37="D"</formula>
    </cfRule>
    <cfRule type="expression" dxfId="465" priority="601">
      <formula>OR(K37="B",K37="C")</formula>
    </cfRule>
    <cfRule type="expression" dxfId="464" priority="616">
      <formula>K37="A"</formula>
    </cfRule>
  </conditionalFormatting>
  <conditionalFormatting sqref="O52">
    <cfRule type="expression" dxfId="463" priority="330">
      <formula>AND(K47="E",L52=0,M52=0,N52=0,O52=0)</formula>
    </cfRule>
    <cfRule type="expression" dxfId="458" priority="334">
      <formula>AND(K47="G",M52=0,N52=0,O52=0)</formula>
    </cfRule>
    <cfRule type="expression" dxfId="459" priority="340">
      <formula>K47="G"</formula>
    </cfRule>
    <cfRule type="expression" dxfId="460" priority="352">
      <formula>AND(OR(K47="A",K47="C",K47="D"),N52=0,O52=0)</formula>
    </cfRule>
    <cfRule type="expression" dxfId="461" priority="354">
      <formula>AND(K47="B",M52=0,N52=0,O52=0)</formula>
    </cfRule>
    <cfRule type="expression" dxfId="457" priority="383">
      <formula>OR(K47="A",K47="C",K47="D",K47="E")</formula>
    </cfRule>
    <cfRule type="expression" dxfId="456" priority="387">
      <formula>K47="B"</formula>
    </cfRule>
    <cfRule type="expression" dxfId="462" priority="395">
      <formula>K47="F"</formula>
    </cfRule>
  </conditionalFormatting>
  <conditionalFormatting sqref="O52:O53 O54:P55">
    <cfRule type="expression" dxfId="455" priority="374">
      <formula>AND(L52=0,M52=0,N52=0,O52=0)</formula>
    </cfRule>
  </conditionalFormatting>
  <conditionalFormatting sqref="O53">
    <cfRule type="expression" dxfId="451" priority="348">
      <formula>AND(OR(K47="A",K47="D"),M53=0,N53=0,O53=0)</formula>
    </cfRule>
    <cfRule type="expression" dxfId="453" priority="363">
      <formula>K47="D"</formula>
    </cfRule>
    <cfRule type="expression" dxfId="454" priority="378">
      <formula>OR(K47="B",K47="C")</formula>
    </cfRule>
    <cfRule type="expression" dxfId="452" priority="393">
      <formula>K47="A"</formula>
    </cfRule>
  </conditionalFormatting>
  <conditionalFormatting sqref="O62">
    <cfRule type="expression" dxfId="446" priority="99">
      <formula>AND(K57="E",L62=0,M62=0,N62=0,O62=0)</formula>
    </cfRule>
    <cfRule type="expression" dxfId="449" priority="103">
      <formula>AND(K57="G",M62=0,N62=0,O62=0)</formula>
    </cfRule>
    <cfRule type="expression" dxfId="445" priority="109">
      <formula>K57="G"</formula>
    </cfRule>
    <cfRule type="expression" dxfId="448" priority="121">
      <formula>AND(OR(K57="A",K57="C",K57="D"),N62=0,O62=0)</formula>
    </cfRule>
    <cfRule type="expression" dxfId="443" priority="123">
      <formula>AND(K57="B",M62=0,N62=0,O62=0)</formula>
    </cfRule>
    <cfRule type="expression" dxfId="450" priority="152">
      <formula>OR(K57="A",K57="C",K57="D",K57="E")</formula>
    </cfRule>
    <cfRule type="expression" dxfId="447" priority="156">
      <formula>K57="B"</formula>
    </cfRule>
    <cfRule type="expression" dxfId="444" priority="164">
      <formula>K57="F"</formula>
    </cfRule>
  </conditionalFormatting>
  <conditionalFormatting sqref="O62:O63 O64:P65">
    <cfRule type="expression" dxfId="442" priority="143">
      <formula>AND(L62=0,M62=0,N62=0,O62=0)</formula>
    </cfRule>
  </conditionalFormatting>
  <conditionalFormatting sqref="O63">
    <cfRule type="expression" dxfId="438" priority="117">
      <formula>AND(OR(K57="A",K57="D"),M63=0,N63=0,O63=0)</formula>
    </cfRule>
    <cfRule type="expression" dxfId="439" priority="132">
      <formula>K57="D"</formula>
    </cfRule>
    <cfRule type="expression" dxfId="440" priority="147">
      <formula>OR(K57="B",K57="C")</formula>
    </cfRule>
    <cfRule type="expression" dxfId="441" priority="162">
      <formula>K57="A"</formula>
    </cfRule>
  </conditionalFormatting>
  <conditionalFormatting sqref="O8:P8">
    <cfRule type="expression" dxfId="437" priority="855">
      <formula>O8=0</formula>
    </cfRule>
  </conditionalFormatting>
  <conditionalFormatting sqref="O11:P11">
    <cfRule type="expression" dxfId="436" priority="851">
      <formula>AND(L11=0,M11=0,N11=0,O11=0)</formula>
    </cfRule>
  </conditionalFormatting>
  <conditionalFormatting sqref="O17:P17">
    <cfRule type="expression" dxfId="435" priority="772">
      <formula>AND(O17=0,$AQ5=1)</formula>
    </cfRule>
  </conditionalFormatting>
  <conditionalFormatting sqref="O18:P18">
    <cfRule type="expression" dxfId="434" priority="771">
      <formula>O18=0</formula>
    </cfRule>
  </conditionalFormatting>
  <conditionalFormatting sqref="O21:P21">
    <cfRule type="expression" dxfId="433" priority="767">
      <formula>AND(L21=0,M21=0,N21=0,O21=0)</formula>
    </cfRule>
  </conditionalFormatting>
  <conditionalFormatting sqref="O27:P27">
    <cfRule type="expression" dxfId="432" priority="687">
      <formula>AND(O27=0,$AQ8=1)</formula>
    </cfRule>
  </conditionalFormatting>
  <conditionalFormatting sqref="O28:P28">
    <cfRule type="expression" dxfId="431" priority="685">
      <formula>O28=0</formula>
    </cfRule>
  </conditionalFormatting>
  <conditionalFormatting sqref="O31:P31">
    <cfRule type="expression" dxfId="430" priority="681">
      <formula>AND(L31=0,M31=0,N31=0,O31=0)</formula>
    </cfRule>
  </conditionalFormatting>
  <conditionalFormatting sqref="O40:P40">
    <cfRule type="expression" dxfId="429" priority="613">
      <formula>AND(O40=0,$AQ2=1)</formula>
    </cfRule>
  </conditionalFormatting>
  <conditionalFormatting sqref="O44:P44">
    <cfRule type="expression" dxfId="428" priority="593">
      <formula>K37="A"</formula>
    </cfRule>
  </conditionalFormatting>
  <conditionalFormatting sqref="O50:P50">
    <cfRule type="expression" dxfId="427" priority="390">
      <formula>AND(O50=0,$AQ5=1)</formula>
    </cfRule>
  </conditionalFormatting>
  <conditionalFormatting sqref="O54:P54">
    <cfRule type="expression" dxfId="426" priority="370">
      <formula>K47="A"</formula>
    </cfRule>
  </conditionalFormatting>
  <conditionalFormatting sqref="O60:P60">
    <cfRule type="expression" dxfId="425" priority="159">
      <formula>AND(O60=0,$AQ8=1)</formula>
    </cfRule>
  </conditionalFormatting>
  <conditionalFormatting sqref="O64:P64">
    <cfRule type="expression" dxfId="424" priority="139">
      <formula>K57="A"</formula>
    </cfRule>
  </conditionalFormatting>
  <conditionalFormatting sqref="P7">
    <cfRule type="expression" dxfId="423" priority="624">
      <formula>P7=0</formula>
    </cfRule>
  </conditionalFormatting>
  <conditionalFormatting sqref="P9">
    <cfRule type="expression" dxfId="422" priority="840">
      <formula>K4="G"</formula>
    </cfRule>
    <cfRule type="expression" dxfId="421" priority="844">
      <formula>OR(K4="D",K4="E")</formula>
    </cfRule>
  </conditionalFormatting>
  <conditionalFormatting sqref="P10">
    <cfRule type="expression" dxfId="420" priority="833">
      <formula>K4="D"</formula>
    </cfRule>
  </conditionalFormatting>
  <conditionalFormatting sqref="P19">
    <cfRule type="expression" dxfId="419" priority="756">
      <formula>K14="G"</formula>
    </cfRule>
    <cfRule type="expression" dxfId="418" priority="760">
      <formula>OR(K14="D",K14="E")</formula>
    </cfRule>
  </conditionalFormatting>
  <conditionalFormatting sqref="P20">
    <cfRule type="expression" dxfId="417" priority="749">
      <formula>K14="D"</formula>
    </cfRule>
  </conditionalFormatting>
  <conditionalFormatting sqref="P29">
    <cfRule type="expression" dxfId="415" priority="670">
      <formula>K24="G"</formula>
    </cfRule>
    <cfRule type="expression" dxfId="416" priority="674">
      <formula>OR(K24="D",K24="E")</formula>
    </cfRule>
  </conditionalFormatting>
  <conditionalFormatting sqref="P30">
    <cfRule type="expression" dxfId="414" priority="663">
      <formula>K24="D"</formula>
    </cfRule>
  </conditionalFormatting>
  <conditionalFormatting sqref="P42">
    <cfRule type="expression" dxfId="412" priority="11">
      <formula>K37="G"</formula>
    </cfRule>
    <cfRule type="expression" dxfId="413" priority="12">
      <formula>OR(K37="D",K37="E")</formula>
    </cfRule>
  </conditionalFormatting>
  <conditionalFormatting sqref="P43">
    <cfRule type="expression" dxfId="411" priority="551">
      <formula>K37="D"</formula>
    </cfRule>
  </conditionalFormatting>
  <conditionalFormatting sqref="P52">
    <cfRule type="expression" dxfId="410" priority="325">
      <formula>K47="G"</formula>
    </cfRule>
    <cfRule type="expression" dxfId="409" priority="326">
      <formula>OR(K47="D",K47="E")</formula>
    </cfRule>
  </conditionalFormatting>
  <conditionalFormatting sqref="P53">
    <cfRule type="expression" dxfId="408" priority="324">
      <formula>K47="D"</formula>
    </cfRule>
  </conditionalFormatting>
  <conditionalFormatting sqref="P62">
    <cfRule type="expression" dxfId="406" priority="94">
      <formula>K57="G"</formula>
    </cfRule>
    <cfRule type="expression" dxfId="407" priority="95">
      <formula>OR(K57="D",K57="E")</formula>
    </cfRule>
  </conditionalFormatting>
  <conditionalFormatting sqref="P63">
    <cfRule type="expression" dxfId="405" priority="93">
      <formula>K57="D"</formula>
    </cfRule>
  </conditionalFormatting>
  <conditionalFormatting sqref="Q9">
    <cfRule type="expression" dxfId="404" priority="841">
      <formula>K4="G"</formula>
    </cfRule>
    <cfRule type="expression" dxfId="403" priority="847">
      <formula>OR(K4="D",K4="E")</formula>
    </cfRule>
  </conditionalFormatting>
  <conditionalFormatting sqref="Q10">
    <cfRule type="expression" dxfId="402" priority="834">
      <formula>K4="D"</formula>
    </cfRule>
  </conditionalFormatting>
  <conditionalFormatting sqref="Q19">
    <cfRule type="expression" dxfId="401" priority="757">
      <formula>K14="G"</formula>
    </cfRule>
    <cfRule type="expression" dxfId="400" priority="763">
      <formula>OR(K14="D",K14="E")</formula>
    </cfRule>
  </conditionalFormatting>
  <conditionalFormatting sqref="Q20">
    <cfRule type="expression" dxfId="399" priority="750">
      <formula>K14="D"</formula>
    </cfRule>
  </conditionalFormatting>
  <conditionalFormatting sqref="Q29">
    <cfRule type="expression" dxfId="397" priority="671">
      <formula>K24="G"</formula>
    </cfRule>
    <cfRule type="expression" dxfId="398" priority="677">
      <formula>OR(K24="D",K24="E")</formula>
    </cfRule>
  </conditionalFormatting>
  <conditionalFormatting sqref="Q30">
    <cfRule type="expression" dxfId="396" priority="664">
      <formula>K24="D"</formula>
    </cfRule>
  </conditionalFormatting>
  <conditionalFormatting sqref="Q42">
    <cfRule type="expression" dxfId="395" priority="574">
      <formula>AND(OR(K37="A",K37="C",K37="D"),N42=0,O42=0,Q42=0)</formula>
    </cfRule>
    <cfRule type="expression" dxfId="393" priority="605">
      <formula>OR(K37="A",K37="C",K37="D",K37="E")</formula>
    </cfRule>
    <cfRule type="expression" dxfId="394" priority="609">
      <formula>OR(K37="B",K37="F",K37="G")</formula>
    </cfRule>
  </conditionalFormatting>
  <conditionalFormatting sqref="Q43">
    <cfRule type="expression" dxfId="392" priority="554">
      <formula>K37="C"</formula>
    </cfRule>
    <cfRule type="expression" dxfId="390" priority="588">
      <formula>K37="D"</formula>
    </cfRule>
    <cfRule type="expression" dxfId="391" priority="590">
      <formula>OR(K37="B",K37="C")</formula>
    </cfRule>
    <cfRule type="expression" dxfId="389" priority="615">
      <formula>K37="A"</formula>
    </cfRule>
  </conditionalFormatting>
  <conditionalFormatting sqref="Q44">
    <cfRule type="expression" dxfId="388" priority="592">
      <formula>K37="A"</formula>
    </cfRule>
  </conditionalFormatting>
  <conditionalFormatting sqref="Q52">
    <cfRule type="expression" dxfId="386" priority="351">
      <formula>AND(OR(K47="A",K47="C",K47="D"),N52=0,O52=0,Q52=0)</formula>
    </cfRule>
    <cfRule type="expression" dxfId="387" priority="382">
      <formula>OR(K47="A",K47="C",K47="D",K47="E")</formula>
    </cfRule>
    <cfRule type="expression" dxfId="385" priority="386">
      <formula>OR(K47="B",K47="F",K47="G")</formula>
    </cfRule>
  </conditionalFormatting>
  <conditionalFormatting sqref="Q53">
    <cfRule type="expression" dxfId="382" priority="331">
      <formula>K47="C"</formula>
    </cfRule>
    <cfRule type="expression" dxfId="384" priority="365">
      <formula>K47="D"</formula>
    </cfRule>
    <cfRule type="expression" dxfId="383" priority="367">
      <formula>OR(K47="B",K47="C")</formula>
    </cfRule>
    <cfRule type="expression" dxfId="381" priority="392">
      <formula>K47="A"</formula>
    </cfRule>
  </conditionalFormatting>
  <conditionalFormatting sqref="Q54">
    <cfRule type="expression" dxfId="380" priority="369">
      <formula>K47="A"</formula>
    </cfRule>
  </conditionalFormatting>
  <conditionalFormatting sqref="Q62">
    <cfRule type="expression" dxfId="378" priority="120">
      <formula>AND(OR(K57="A",K57="C",K57="D"),N62=0,O62=0,Q62=0)</formula>
    </cfRule>
    <cfRule type="expression" dxfId="377" priority="151">
      <formula>OR(K57="A",K57="C",K57="D",K57="E")</formula>
    </cfRule>
    <cfRule type="expression" dxfId="379" priority="155">
      <formula>OR(K57="B",K57="F",K57="G")</formula>
    </cfRule>
  </conditionalFormatting>
  <conditionalFormatting sqref="Q63">
    <cfRule type="expression" dxfId="374" priority="100">
      <formula>K57="C"</formula>
    </cfRule>
    <cfRule type="expression" dxfId="376" priority="134">
      <formula>K57="D"</formula>
    </cfRule>
    <cfRule type="expression" dxfId="373" priority="136">
      <formula>OR(K57="B",K57="C")</formula>
    </cfRule>
    <cfRule type="expression" dxfId="375" priority="161">
      <formula>K57="A"</formula>
    </cfRule>
  </conditionalFormatting>
  <conditionalFormatting sqref="Q64">
    <cfRule type="expression" dxfId="372" priority="138">
      <formula>K57="A"</formula>
    </cfRule>
  </conditionalFormatting>
  <conditionalFormatting sqref="Q8:R8">
    <cfRule type="expression" dxfId="371" priority="854">
      <formula>AND(O8=0,Q8=0)</formula>
    </cfRule>
  </conditionalFormatting>
  <conditionalFormatting sqref="Q11:R11">
    <cfRule type="expression" dxfId="370" priority="848">
      <formula>AND(L11=0,M11=0,N11=0,O11=0,Q11=0)</formula>
    </cfRule>
  </conditionalFormatting>
  <conditionalFormatting sqref="Q18:R18">
    <cfRule type="expression" dxfId="369" priority="770">
      <formula>AND(O18=0,Q18=0)</formula>
    </cfRule>
  </conditionalFormatting>
  <conditionalFormatting sqref="Q21:R21">
    <cfRule type="expression" dxfId="368" priority="764">
      <formula>AND(L21=0,M21=0,N21=0,O21=0,Q21=0)</formula>
    </cfRule>
  </conditionalFormatting>
  <conditionalFormatting sqref="Q28:R28">
    <cfRule type="expression" dxfId="367" priority="684">
      <formula>AND(O28=0,Q28=0)</formula>
    </cfRule>
  </conditionalFormatting>
  <conditionalFormatting sqref="Q31:R31">
    <cfRule type="expression" dxfId="366" priority="678">
      <formula>AND(L31=0,M31=0,N31=0,O31=0,Q31=0)</formula>
    </cfRule>
  </conditionalFormatting>
  <conditionalFormatting sqref="Q41:R41">
    <cfRule type="expression" dxfId="365" priority="612">
      <formula>AND(O41=0,Q41=0)</formula>
    </cfRule>
  </conditionalFormatting>
  <conditionalFormatting sqref="Q51:R51">
    <cfRule type="expression" dxfId="364" priority="389">
      <formula>AND(O51=0,Q51=0)</formula>
    </cfRule>
  </conditionalFormatting>
  <conditionalFormatting sqref="Q61:R61">
    <cfRule type="expression" dxfId="363" priority="158">
      <formula>AND(O61=0,Q61=0)</formula>
    </cfRule>
  </conditionalFormatting>
  <conditionalFormatting sqref="R7">
    <cfRule type="expression" dxfId="362" priority="856">
      <formula>AND(P7=0,R7=0)</formula>
    </cfRule>
  </conditionalFormatting>
  <conditionalFormatting sqref="R9">
    <cfRule type="expression" dxfId="361" priority="842">
      <formula>K4="G"</formula>
    </cfRule>
    <cfRule type="expression" dxfId="360" priority="846">
      <formula>OR(K4="D",K4="E")</formula>
    </cfRule>
  </conditionalFormatting>
  <conditionalFormatting sqref="R10">
    <cfRule type="expression" dxfId="359" priority="836">
      <formula>K4="D"</formula>
    </cfRule>
  </conditionalFormatting>
  <conditionalFormatting sqref="R19">
    <cfRule type="expression" dxfId="358" priority="758">
      <formula>K14="G"</formula>
    </cfRule>
    <cfRule type="expression" dxfId="357" priority="762">
      <formula>OR(K14="D",K14="E")</formula>
    </cfRule>
  </conditionalFormatting>
  <conditionalFormatting sqref="R20">
    <cfRule type="expression" dxfId="356" priority="752">
      <formula>K14="D"</formula>
    </cfRule>
  </conditionalFormatting>
  <conditionalFormatting sqref="R27">
    <cfRule type="expression" dxfId="355" priority="686">
      <formula>AND(P27=0,R27=0)</formula>
    </cfRule>
  </conditionalFormatting>
  <conditionalFormatting sqref="R29">
    <cfRule type="expression" dxfId="354" priority="672">
      <formula>K24="G"</formula>
    </cfRule>
    <cfRule type="expression" dxfId="353" priority="676">
      <formula>OR(K24="D",K24="E")</formula>
    </cfRule>
  </conditionalFormatting>
  <conditionalFormatting sqref="R30">
    <cfRule type="expression" dxfId="352" priority="666">
      <formula>K24="D"</formula>
    </cfRule>
  </conditionalFormatting>
  <conditionalFormatting sqref="R40">
    <cfRule type="expression" dxfId="351" priority="550">
      <formula>R40=0</formula>
    </cfRule>
  </conditionalFormatting>
  <conditionalFormatting sqref="R42">
    <cfRule type="expression" dxfId="350" priority="7">
      <formula>K37="G"</formula>
    </cfRule>
    <cfRule type="expression" dxfId="349" priority="8">
      <formula>OR(K37="D",K37="E")</formula>
    </cfRule>
  </conditionalFormatting>
  <conditionalFormatting sqref="R43">
    <cfRule type="expression" dxfId="348" priority="552">
      <formula>K37="D"</formula>
    </cfRule>
  </conditionalFormatting>
  <conditionalFormatting sqref="R44">
    <cfRule type="expression" dxfId="347" priority="548">
      <formula>N37="A"</formula>
    </cfRule>
    <cfRule type="expression" dxfId="346" priority="549">
      <formula>AND(O44=0,P44=0,Q44=0,R44=0)</formula>
    </cfRule>
  </conditionalFormatting>
  <conditionalFormatting sqref="R50">
    <cfRule type="expression" dxfId="345" priority="323">
      <formula>R50=0</formula>
    </cfRule>
  </conditionalFormatting>
  <conditionalFormatting sqref="R52">
    <cfRule type="expression" dxfId="343" priority="327">
      <formula>K47="G"</formula>
    </cfRule>
    <cfRule type="expression" dxfId="344" priority="328">
      <formula>OR(K47="D",K47="E")</formula>
    </cfRule>
  </conditionalFormatting>
  <conditionalFormatting sqref="R53">
    <cfRule type="expression" dxfId="342" priority="329">
      <formula>K47="D"</formula>
    </cfRule>
  </conditionalFormatting>
  <conditionalFormatting sqref="R54">
    <cfRule type="expression" dxfId="341" priority="321">
      <formula>N47="A"</formula>
    </cfRule>
    <cfRule type="expression" dxfId="340" priority="322">
      <formula>AND(O54=0,P54=0,Q54=0,R54=0)</formula>
    </cfRule>
  </conditionalFormatting>
  <conditionalFormatting sqref="R60">
    <cfRule type="expression" dxfId="339" priority="92">
      <formula>R60=0</formula>
    </cfRule>
  </conditionalFormatting>
  <conditionalFormatting sqref="R62">
    <cfRule type="expression" dxfId="338" priority="96">
      <formula>K57="G"</formula>
    </cfRule>
    <cfRule type="expression" dxfId="337" priority="97">
      <formula>OR(K57="D",K57="E")</formula>
    </cfRule>
  </conditionalFormatting>
  <conditionalFormatting sqref="R63">
    <cfRule type="expression" dxfId="336" priority="98">
      <formula>K57="D"</formula>
    </cfRule>
  </conditionalFormatting>
  <conditionalFormatting sqref="R64">
    <cfRule type="expression" dxfId="334" priority="90">
      <formula>N57="A"</formula>
    </cfRule>
    <cfRule type="expression" dxfId="335" priority="91">
      <formula>AND(O64=0,P64=0,Q64=0,R64=0)</formula>
    </cfRule>
  </conditionalFormatting>
  <conditionalFormatting sqref="S10">
    <cfRule type="expression" dxfId="333" priority="835">
      <formula>K4="D"</formula>
    </cfRule>
  </conditionalFormatting>
  <conditionalFormatting sqref="S20">
    <cfRule type="expression" dxfId="332" priority="751">
      <formula>K14="D"</formula>
    </cfRule>
  </conditionalFormatting>
  <conditionalFormatting sqref="S30">
    <cfRule type="expression" dxfId="331" priority="665">
      <formula>K24="D"</formula>
    </cfRule>
  </conditionalFormatting>
  <conditionalFormatting sqref="S43">
    <cfRule type="expression" dxfId="329" priority="587">
      <formula>K37="D"</formula>
    </cfRule>
    <cfRule type="expression" dxfId="330" priority="589">
      <formula>OR(K37="B",K37="C")</formula>
    </cfRule>
  </conditionalFormatting>
  <conditionalFormatting sqref="S44">
    <cfRule type="expression" dxfId="328" priority="591">
      <formula>K37="A"</formula>
    </cfRule>
  </conditionalFormatting>
  <conditionalFormatting sqref="S53">
    <cfRule type="expression" dxfId="326" priority="364">
      <formula>K47="D"</formula>
    </cfRule>
    <cfRule type="expression" dxfId="327" priority="366">
      <formula>OR(K47="B",K47="C")</formula>
    </cfRule>
  </conditionalFormatting>
  <conditionalFormatting sqref="S54">
    <cfRule type="expression" dxfId="325" priority="368">
      <formula>K47="A"</formula>
    </cfRule>
  </conditionalFormatting>
  <conditionalFormatting sqref="S63">
    <cfRule type="expression" dxfId="323" priority="133">
      <formula>K57="D"</formula>
    </cfRule>
    <cfRule type="expression" dxfId="324" priority="135">
      <formula>OR(K57="B",K57="C")</formula>
    </cfRule>
  </conditionalFormatting>
  <conditionalFormatting sqref="S64">
    <cfRule type="expression" dxfId="322" priority="137">
      <formula>K57="A"</formula>
    </cfRule>
  </conditionalFormatting>
  <conditionalFormatting sqref="V11">
    <cfRule type="expression" dxfId="320" priority="821">
      <formula>AND(U4="A",V11=0)</formula>
    </cfRule>
    <cfRule type="expression" dxfId="321" priority="822">
      <formula>U4="A"</formula>
    </cfRule>
    <cfRule type="expression" dxfId="319" priority="829">
      <formula>V11=0</formula>
    </cfRule>
  </conditionalFormatting>
  <conditionalFormatting sqref="V21">
    <cfRule type="expression" dxfId="317" priority="736">
      <formula>AND(U14="A",V21=0)</formula>
    </cfRule>
    <cfRule type="expression" dxfId="318" priority="737">
      <formula>U14="A"</formula>
    </cfRule>
    <cfRule type="expression" dxfId="316" priority="745">
      <formula>V21=0</formula>
    </cfRule>
  </conditionalFormatting>
  <conditionalFormatting sqref="V31">
    <cfRule type="expression" dxfId="313" priority="650">
      <formula>AND(U24="A",V31=0)</formula>
    </cfRule>
    <cfRule type="expression" dxfId="315" priority="651">
      <formula>U24="A"</formula>
    </cfRule>
    <cfRule type="expression" dxfId="314" priority="659">
      <formula>V31=0</formula>
    </cfRule>
  </conditionalFormatting>
  <conditionalFormatting sqref="V42">
    <cfRule type="expression" dxfId="310" priority="483">
      <formula>U37="E"</formula>
    </cfRule>
    <cfRule type="expression" dxfId="311" priority="487">
      <formula>AND(U37="G",V42=0)</formula>
    </cfRule>
    <cfRule type="expression" dxfId="312" priority="509">
      <formula>AND(U37="F",V42=0)</formula>
    </cfRule>
    <cfRule type="expression" dxfId="309" priority="527">
      <formula>U37="F"</formula>
    </cfRule>
  </conditionalFormatting>
  <conditionalFormatting sqref="V42:V45">
    <cfRule type="expression" dxfId="308" priority="541">
      <formula>V42=0</formula>
    </cfRule>
  </conditionalFormatting>
  <conditionalFormatting sqref="V43">
    <cfRule type="expression" dxfId="306" priority="494">
      <formula>AND(OR(U37="B",U37="C"),V43=0)</formula>
    </cfRule>
    <cfRule type="expression" dxfId="307" priority="510">
      <formula>U37="D"</formula>
    </cfRule>
    <cfRule type="expression" dxfId="305" priority="531">
      <formula>OR(U37="B",U37="C")</formula>
    </cfRule>
  </conditionalFormatting>
  <conditionalFormatting sqref="V44">
    <cfRule type="expression" dxfId="303" priority="497">
      <formula>AND(U37="A",V44=0)</formula>
    </cfRule>
    <cfRule type="expression" dxfId="304" priority="523">
      <formula>U37="A"</formula>
    </cfRule>
  </conditionalFormatting>
  <conditionalFormatting sqref="V52">
    <cfRule type="expression" dxfId="300" priority="256">
      <formula>U47="E"</formula>
    </cfRule>
    <cfRule type="expression" dxfId="299" priority="260">
      <formula>AND(U47="G",V52=0)</formula>
    </cfRule>
    <cfRule type="expression" dxfId="301" priority="282">
      <formula>AND(U47="F",V52=0)</formula>
    </cfRule>
    <cfRule type="expression" dxfId="302" priority="300">
      <formula>U47="F"</formula>
    </cfRule>
  </conditionalFormatting>
  <conditionalFormatting sqref="V52:V55">
    <cfRule type="expression" dxfId="298" priority="314">
      <formula>V52=0</formula>
    </cfRule>
  </conditionalFormatting>
  <conditionalFormatting sqref="V53">
    <cfRule type="expression" dxfId="297" priority="267">
      <formula>AND(OR(U47="B",U47="C"),V53=0)</formula>
    </cfRule>
    <cfRule type="expression" dxfId="295" priority="283">
      <formula>U47="D"</formula>
    </cfRule>
    <cfRule type="expression" dxfId="296" priority="304">
      <formula>OR(U47="B",U47="C")</formula>
    </cfRule>
  </conditionalFormatting>
  <conditionalFormatting sqref="V54">
    <cfRule type="expression" dxfId="294" priority="270">
      <formula>AND(U47="A",V54=0)</formula>
    </cfRule>
    <cfRule type="expression" dxfId="293" priority="296">
      <formula>U47="A"</formula>
    </cfRule>
  </conditionalFormatting>
  <conditionalFormatting sqref="V62">
    <cfRule type="expression" dxfId="290" priority="25">
      <formula>U57="E"</formula>
    </cfRule>
    <cfRule type="expression" dxfId="291" priority="29">
      <formula>AND(U57="G",V62=0)</formula>
    </cfRule>
    <cfRule type="expression" dxfId="289" priority="51">
      <formula>AND(U57="F",V62=0)</formula>
    </cfRule>
    <cfRule type="expression" dxfId="292" priority="69">
      <formula>U57="F"</formula>
    </cfRule>
  </conditionalFormatting>
  <conditionalFormatting sqref="V62:V65">
    <cfRule type="expression" dxfId="288" priority="83">
      <formula>V62=0</formula>
    </cfRule>
  </conditionalFormatting>
  <conditionalFormatting sqref="V63">
    <cfRule type="expression" dxfId="285" priority="36">
      <formula>AND(OR(U57="B",U57="C"),V63=0)</formula>
    </cfRule>
    <cfRule type="expression" dxfId="286" priority="52">
      <formula>U57="D"</formula>
    </cfRule>
    <cfRule type="expression" dxfId="287" priority="73">
      <formula>OR(U57="B",U57="C")</formula>
    </cfRule>
  </conditionalFormatting>
  <conditionalFormatting sqref="V64">
    <cfRule type="expression" dxfId="284" priority="39">
      <formula>AND(U57="A",V64=0)</formula>
    </cfRule>
    <cfRule type="expression" dxfId="283" priority="65">
      <formula>U57="A"</formula>
    </cfRule>
  </conditionalFormatting>
  <conditionalFormatting sqref="W9">
    <cfRule type="expression" dxfId="282" priority="809">
      <formula>U4="G"</formula>
    </cfRule>
  </conditionalFormatting>
  <conditionalFormatting sqref="W10">
    <cfRule type="expression" dxfId="281" priority="802">
      <formula>U4="D"</formula>
    </cfRule>
  </conditionalFormatting>
  <conditionalFormatting sqref="W11">
    <cfRule type="expression" dxfId="280" priority="825">
      <formula>AND(V11=0,W11=0)</formula>
    </cfRule>
  </conditionalFormatting>
  <conditionalFormatting sqref="W19">
    <cfRule type="expression" dxfId="279" priority="724">
      <formula>U14="G"</formula>
    </cfRule>
  </conditionalFormatting>
  <conditionalFormatting sqref="W20">
    <cfRule type="expression" dxfId="278" priority="717">
      <formula>U14="D"</formula>
    </cfRule>
  </conditionalFormatting>
  <conditionalFormatting sqref="W21">
    <cfRule type="expression" dxfId="277" priority="740">
      <formula>AND(V21=0,W21=0)</formula>
    </cfRule>
  </conditionalFormatting>
  <conditionalFormatting sqref="W29">
    <cfRule type="expression" dxfId="276" priority="638">
      <formula>U24="G"</formula>
    </cfRule>
  </conditionalFormatting>
  <conditionalFormatting sqref="W30">
    <cfRule type="expression" dxfId="275" priority="631">
      <formula>U24="D"</formula>
    </cfRule>
  </conditionalFormatting>
  <conditionalFormatting sqref="W31">
    <cfRule type="expression" dxfId="274" priority="654">
      <formula>AND(V31=0,W31=0)</formula>
    </cfRule>
  </conditionalFormatting>
  <conditionalFormatting sqref="W42">
    <cfRule type="expression" dxfId="272" priority="486">
      <formula>AND(U37="G",W42=0)</formula>
    </cfRule>
    <cfRule type="expression" dxfId="268" priority="488">
      <formula>U37="G"</formula>
    </cfRule>
    <cfRule type="expression" dxfId="271" priority="506">
      <formula>AND(U37="B",W42=0)</formula>
    </cfRule>
    <cfRule type="expression" dxfId="270" priority="508">
      <formula>AND(U37="F",V42=0,W42=0)</formula>
    </cfRule>
    <cfRule type="expression" dxfId="273" priority="535">
      <formula>U37="B"</formula>
    </cfRule>
    <cfRule type="expression" dxfId="269" priority="547">
      <formula>U37="F"</formula>
    </cfRule>
  </conditionalFormatting>
  <conditionalFormatting sqref="W42:W45">
    <cfRule type="expression" dxfId="267" priority="526">
      <formula>AND(V42=0,W42=0)</formula>
    </cfRule>
  </conditionalFormatting>
  <conditionalFormatting sqref="W43">
    <cfRule type="expression" dxfId="262" priority="491">
      <formula>AND(OR(U37="B",U37="C"),V43=0,W43=0)</formula>
    </cfRule>
    <cfRule type="expression" dxfId="263" priority="493">
      <formula>AND(OR(U37="A",U37="D"),V43=0,W43=0)</formula>
    </cfRule>
    <cfRule type="expression" dxfId="266" priority="500">
      <formula>U37="D"</formula>
    </cfRule>
    <cfRule type="expression" dxfId="265" priority="511">
      <formula>OR(U37="B",U37="C")</formula>
    </cfRule>
    <cfRule type="expression" dxfId="264" priority="530">
      <formula>U37="A"</formula>
    </cfRule>
  </conditionalFormatting>
  <conditionalFormatting sqref="W44">
    <cfRule type="expression" dxfId="260" priority="496">
      <formula>AND(U37="A",V44=0,W44=0)</formula>
    </cfRule>
    <cfRule type="expression" dxfId="261" priority="522">
      <formula>U37="A"</formula>
    </cfRule>
  </conditionalFormatting>
  <conditionalFormatting sqref="W52">
    <cfRule type="expression" dxfId="259" priority="259">
      <formula>AND(U47="G",W52=0)</formula>
    </cfRule>
    <cfRule type="expression" dxfId="257" priority="261">
      <formula>U47="G"</formula>
    </cfRule>
    <cfRule type="expression" dxfId="258" priority="279">
      <formula>AND(U47="B",W52=0)</formula>
    </cfRule>
    <cfRule type="expression" dxfId="254" priority="281">
      <formula>AND(U47="F",V52=0,W52=0)</formula>
    </cfRule>
    <cfRule type="expression" dxfId="256" priority="308">
      <formula>U47="B"</formula>
    </cfRule>
    <cfRule type="expression" dxfId="255" priority="320">
      <formula>U47="F"</formula>
    </cfRule>
  </conditionalFormatting>
  <conditionalFormatting sqref="W52:W55">
    <cfRule type="expression" dxfId="253" priority="299">
      <formula>AND(V52=0,W52=0)</formula>
    </cfRule>
  </conditionalFormatting>
  <conditionalFormatting sqref="W53">
    <cfRule type="expression" dxfId="248" priority="264">
      <formula>AND(OR(U47="B",U47="C"),V53=0,W53=0)</formula>
    </cfRule>
    <cfRule type="expression" dxfId="251" priority="266">
      <formula>AND(OR(U47="A",U47="D"),V53=0,W53=0)</formula>
    </cfRule>
    <cfRule type="expression" dxfId="249" priority="273">
      <formula>U47="D"</formula>
    </cfRule>
    <cfRule type="expression" dxfId="250" priority="284">
      <formula>OR(U47="B",U47="C")</formula>
    </cfRule>
    <cfRule type="expression" dxfId="252" priority="303">
      <formula>U47="A"</formula>
    </cfRule>
  </conditionalFormatting>
  <conditionalFormatting sqref="W54">
    <cfRule type="expression" dxfId="246" priority="269">
      <formula>AND(U47="A",V54=0,W54=0)</formula>
    </cfRule>
    <cfRule type="expression" dxfId="247" priority="295">
      <formula>U47="A"</formula>
    </cfRule>
  </conditionalFormatting>
  <conditionalFormatting sqref="W62">
    <cfRule type="expression" dxfId="240" priority="28">
      <formula>AND(U57="G",W62=0)</formula>
    </cfRule>
    <cfRule type="expression" dxfId="241" priority="30">
      <formula>U57="G"</formula>
    </cfRule>
    <cfRule type="expression" dxfId="245" priority="48">
      <formula>AND(U57="B",W62=0)</formula>
    </cfRule>
    <cfRule type="expression" dxfId="243" priority="50">
      <formula>AND(U57="F",V62=0,W62=0)</formula>
    </cfRule>
    <cfRule type="expression" dxfId="244" priority="77">
      <formula>U57="B"</formula>
    </cfRule>
    <cfRule type="expression" dxfId="242" priority="89">
      <formula>U57="F"</formula>
    </cfRule>
  </conditionalFormatting>
  <conditionalFormatting sqref="W62:W65">
    <cfRule type="expression" dxfId="239" priority="68">
      <formula>AND(V62=0,W62=0)</formula>
    </cfRule>
  </conditionalFormatting>
  <conditionalFormatting sqref="W63">
    <cfRule type="expression" dxfId="236" priority="33">
      <formula>AND(OR(U57="B",U57="C"),V63=0,W63=0)</formula>
    </cfRule>
    <cfRule type="expression" dxfId="238" priority="35">
      <formula>AND(OR(U57="A",U57="D"),V63=0,W63=0)</formula>
    </cfRule>
    <cfRule type="expression" dxfId="237" priority="42">
      <formula>U57="D"</formula>
    </cfRule>
    <cfRule type="expression" dxfId="235" priority="53">
      <formula>OR(U57="B",U57="C")</formula>
    </cfRule>
    <cfRule type="expression" dxfId="234" priority="72">
      <formula>U57="A"</formula>
    </cfRule>
  </conditionalFormatting>
  <conditionalFormatting sqref="W64">
    <cfRule type="expression" dxfId="232" priority="38">
      <formula>AND(U57="A",V64=0,W64=0)</formula>
    </cfRule>
    <cfRule type="expression" dxfId="233" priority="64">
      <formula>U57="A"</formula>
    </cfRule>
  </conditionalFormatting>
  <conditionalFormatting sqref="X9">
    <cfRule type="expression" dxfId="231" priority="810">
      <formula>U4="G"</formula>
    </cfRule>
    <cfRule type="expression" dxfId="230" priority="815">
      <formula>OR(U4="D",U4="E")</formula>
    </cfRule>
  </conditionalFormatting>
  <conditionalFormatting sqref="X10">
    <cfRule type="expression" dxfId="229" priority="803">
      <formula>U4="D"</formula>
    </cfRule>
  </conditionalFormatting>
  <conditionalFormatting sqref="X11">
    <cfRule type="expression" dxfId="228" priority="824">
      <formula>AND(V11=0,W11=0,X11=0)</formula>
    </cfRule>
  </conditionalFormatting>
  <conditionalFormatting sqref="X19">
    <cfRule type="expression" dxfId="227" priority="725">
      <formula>U14="G"</formula>
    </cfRule>
    <cfRule type="expression" dxfId="226" priority="730">
      <formula>OR(U14="D",U14="E")</formula>
    </cfRule>
  </conditionalFormatting>
  <conditionalFormatting sqref="X20">
    <cfRule type="expression" dxfId="225" priority="718">
      <formula>U14="D"</formula>
    </cfRule>
  </conditionalFormatting>
  <conditionalFormatting sqref="X21">
    <cfRule type="expression" dxfId="224" priority="739">
      <formula>AND(V21=0,W21=0,X21=0)</formula>
    </cfRule>
  </conditionalFormatting>
  <conditionalFormatting sqref="X29">
    <cfRule type="expression" dxfId="223" priority="639">
      <formula>U24="G"</formula>
    </cfRule>
    <cfRule type="expression" dxfId="222" priority="644">
      <formula>OR(U24="D",U24="E")</formula>
    </cfRule>
  </conditionalFormatting>
  <conditionalFormatting sqref="X30">
    <cfRule type="expression" dxfId="221" priority="632">
      <formula>U24="D"</formula>
    </cfRule>
  </conditionalFormatting>
  <conditionalFormatting sqref="X31">
    <cfRule type="expression" dxfId="220" priority="653">
      <formula>AND(V31=0,W31=0,X31=0)</formula>
    </cfRule>
  </conditionalFormatting>
  <conditionalFormatting sqref="X42">
    <cfRule type="expression" dxfId="211" priority="482">
      <formula>AND(U37="E",V42=0,W42=0,X42=0)</formula>
    </cfRule>
    <cfRule type="expression" dxfId="219" priority="485">
      <formula>AND(U37="G",W42=0,X42=0)</formula>
    </cfRule>
    <cfRule type="expression" dxfId="212" priority="489">
      <formula>U37="G"</formula>
    </cfRule>
    <cfRule type="expression" dxfId="218" priority="503">
      <formula>AND(OR(U37="A",U37="C",U37="D"),X42=0)</formula>
    </cfRule>
    <cfRule type="expression" dxfId="217" priority="505">
      <formula>AND(U37="B",W42=0,X42=0)</formula>
    </cfRule>
    <cfRule type="expression" dxfId="215" priority="507">
      <formula>AND(U37="F",V42=0,W42=0,X42=0)</formula>
    </cfRule>
    <cfRule type="expression" dxfId="213" priority="534">
      <formula>OR(U37="A",U37="C",U37="D",U37="E")</formula>
    </cfRule>
    <cfRule type="expression" dxfId="214" priority="538">
      <formula>U37="B"</formula>
    </cfRule>
    <cfRule type="expression" dxfId="216" priority="546">
      <formula>U37="F"</formula>
    </cfRule>
  </conditionalFormatting>
  <conditionalFormatting sqref="X42:X45">
    <cfRule type="expression" dxfId="210" priority="525">
      <formula>AND(V42=0,W42=0,X42=0)</formula>
    </cfRule>
  </conditionalFormatting>
  <conditionalFormatting sqref="X43">
    <cfRule type="expression" dxfId="206" priority="492">
      <formula>AND(OR(U37="B",U37="C"),V43=0,W43=0,X43=0)</formula>
    </cfRule>
    <cfRule type="expression" dxfId="209" priority="499">
      <formula>AND(OR(U37="A",U37="D"),W43=0,X43=0)</formula>
    </cfRule>
    <cfRule type="expression" dxfId="205" priority="512">
      <formula>U37="D"</formula>
    </cfRule>
    <cfRule type="expression" dxfId="207" priority="529">
      <formula>OR(U37="B",U37="C")</formula>
    </cfRule>
    <cfRule type="expression" dxfId="208" priority="544">
      <formula>U37="A"</formula>
    </cfRule>
  </conditionalFormatting>
  <conditionalFormatting sqref="X44">
    <cfRule type="expression" dxfId="204" priority="495">
      <formula>AND(U37="A",V44=0,W44=0,X44=0)</formula>
    </cfRule>
    <cfRule type="expression" dxfId="203" priority="521">
      <formula>U37="A"</formula>
    </cfRule>
  </conditionalFormatting>
  <conditionalFormatting sqref="X52">
    <cfRule type="expression" dxfId="195" priority="255">
      <formula>AND(U47="E",V52=0,W52=0,X52=0)</formula>
    </cfRule>
    <cfRule type="expression" dxfId="194" priority="258">
      <formula>AND(U47="G",W52=0,X52=0)</formula>
    </cfRule>
    <cfRule type="expression" dxfId="202" priority="262">
      <formula>U47="G"</formula>
    </cfRule>
    <cfRule type="expression" dxfId="198" priority="276">
      <formula>AND(OR(U47="A",U47="C",U47="D"),X52=0)</formula>
    </cfRule>
    <cfRule type="expression" dxfId="199" priority="278">
      <formula>AND(U47="B",W52=0,X52=0)</formula>
    </cfRule>
    <cfRule type="expression" dxfId="200" priority="280">
      <formula>AND(U47="F",V52=0,W52=0,X52=0)</formula>
    </cfRule>
    <cfRule type="expression" dxfId="196" priority="307">
      <formula>OR(U47="A",U47="C",U47="D",U47="E")</formula>
    </cfRule>
    <cfRule type="expression" dxfId="197" priority="311">
      <formula>U47="B"</formula>
    </cfRule>
    <cfRule type="expression" dxfId="201" priority="319">
      <formula>U47="F"</formula>
    </cfRule>
  </conditionalFormatting>
  <conditionalFormatting sqref="X52:X55">
    <cfRule type="expression" dxfId="193" priority="298">
      <formula>AND(V52=0,W52=0,X52=0)</formula>
    </cfRule>
  </conditionalFormatting>
  <conditionalFormatting sqref="X53">
    <cfRule type="expression" dxfId="189" priority="265">
      <formula>AND(OR(U47="B",U47="C"),V53=0,W53=0,X53=0)</formula>
    </cfRule>
    <cfRule type="expression" dxfId="190" priority="272">
      <formula>AND(OR(U47="A",U47="D"),W53=0,X53=0)</formula>
    </cfRule>
    <cfRule type="expression" dxfId="191" priority="285">
      <formula>U47="D"</formula>
    </cfRule>
    <cfRule type="expression" dxfId="192" priority="302">
      <formula>OR(U47="B",U47="C")</formula>
    </cfRule>
    <cfRule type="expression" dxfId="188" priority="317">
      <formula>U47="A"</formula>
    </cfRule>
  </conditionalFormatting>
  <conditionalFormatting sqref="X54">
    <cfRule type="expression" dxfId="186" priority="268">
      <formula>AND(U47="A",V54=0,W54=0,X54=0)</formula>
    </cfRule>
    <cfRule type="expression" dxfId="187" priority="294">
      <formula>U47="A"</formula>
    </cfRule>
  </conditionalFormatting>
  <conditionalFormatting sqref="X62">
    <cfRule type="expression" dxfId="177" priority="24">
      <formula>AND(U57="E",V62=0,W62=0,X62=0)</formula>
    </cfRule>
    <cfRule type="expression" dxfId="185" priority="27">
      <formula>AND(U57="G",W62=0,X62=0)</formula>
    </cfRule>
    <cfRule type="expression" dxfId="180" priority="31">
      <formula>U57="G"</formula>
    </cfRule>
    <cfRule type="expression" dxfId="184" priority="45">
      <formula>AND(OR(U57="A",U57="C",U57="D"),X62=0)</formula>
    </cfRule>
    <cfRule type="expression" dxfId="182" priority="47">
      <formula>AND(U57="B",W62=0,X62=0)</formula>
    </cfRule>
    <cfRule type="expression" dxfId="183" priority="49">
      <formula>AND(U57="F",V62=0,W62=0,X62=0)</formula>
    </cfRule>
    <cfRule type="expression" dxfId="181" priority="76">
      <formula>OR(U57="A",U57="C",U57="D",U57="E")</formula>
    </cfRule>
    <cfRule type="expression" dxfId="178" priority="80">
      <formula>U57="B"</formula>
    </cfRule>
    <cfRule type="expression" dxfId="179" priority="88">
      <formula>U57="F"</formula>
    </cfRule>
  </conditionalFormatting>
  <conditionalFormatting sqref="X62:X65">
    <cfRule type="expression" dxfId="176" priority="67">
      <formula>AND(V62=0,W62=0,X62=0)</formula>
    </cfRule>
  </conditionalFormatting>
  <conditionalFormatting sqref="X63">
    <cfRule type="expression" dxfId="172" priority="34">
      <formula>AND(OR(U57="B",U57="C"),V63=0,W63=0,X63=0)</formula>
    </cfRule>
    <cfRule type="expression" dxfId="175" priority="41">
      <formula>AND(OR(U57="A",U57="D"),W63=0,X63=0)</formula>
    </cfRule>
    <cfRule type="expression" dxfId="173" priority="54">
      <formula>U57="D"</formula>
    </cfRule>
    <cfRule type="expression" dxfId="174" priority="71">
      <formula>OR(U57="B",U57="C")</formula>
    </cfRule>
    <cfRule type="expression" dxfId="171" priority="86">
      <formula>U57="A"</formula>
    </cfRule>
  </conditionalFormatting>
  <conditionalFormatting sqref="X64">
    <cfRule type="expression" dxfId="169" priority="37">
      <formula>AND(U57="A",V64=0,W64=0,X64=0)</formula>
    </cfRule>
    <cfRule type="expression" dxfId="170" priority="63">
      <formula>U57="A"</formula>
    </cfRule>
  </conditionalFormatting>
  <conditionalFormatting sqref="Y9">
    <cfRule type="expression" dxfId="167" priority="811">
      <formula>U4="G"</formula>
    </cfRule>
    <cfRule type="expression" dxfId="168" priority="817">
      <formula>OR(U4="D",U4="E")</formula>
    </cfRule>
  </conditionalFormatting>
  <conditionalFormatting sqref="Y10">
    <cfRule type="expression" dxfId="166" priority="804">
      <formula>U4="D"</formula>
    </cfRule>
  </conditionalFormatting>
  <conditionalFormatting sqref="Y19">
    <cfRule type="expression" dxfId="164" priority="726">
      <formula>U14="G"</formula>
    </cfRule>
    <cfRule type="expression" dxfId="165" priority="732">
      <formula>OR(U14="D",U14="E")</formula>
    </cfRule>
  </conditionalFormatting>
  <conditionalFormatting sqref="Y20">
    <cfRule type="expression" dxfId="163" priority="719">
      <formula>U14="D"</formula>
    </cfRule>
  </conditionalFormatting>
  <conditionalFormatting sqref="Y29">
    <cfRule type="expression" dxfId="161" priority="640">
      <formula>U24="G"</formula>
    </cfRule>
    <cfRule type="expression" dxfId="162" priority="646">
      <formula>OR(U24="D",U24="E")</formula>
    </cfRule>
  </conditionalFormatting>
  <conditionalFormatting sqref="Y30">
    <cfRule type="expression" dxfId="160" priority="633">
      <formula>U24="D"</formula>
    </cfRule>
  </conditionalFormatting>
  <conditionalFormatting sqref="Y42">
    <cfRule type="expression" dxfId="152" priority="480">
      <formula>AND(U37="E",V42=0,W42=0,X42=0,Y42=0)</formula>
    </cfRule>
    <cfRule type="expression" dxfId="154" priority="484">
      <formula>AND(U37="G",W42=0,X42=0,Y42=0)</formula>
    </cfRule>
    <cfRule type="expression" dxfId="158" priority="490">
      <formula>U37="G"</formula>
    </cfRule>
    <cfRule type="expression" dxfId="157" priority="502">
      <formula>AND(OR(U37="A",U37="C",U37="D"),X42=0,Y42=0)</formula>
    </cfRule>
    <cfRule type="expression" dxfId="153" priority="504">
      <formula>AND(U37="B",W42=0,X42=0,Y42=0)</formula>
    </cfRule>
    <cfRule type="expression" dxfId="155" priority="533">
      <formula>OR(U37="A",U37="C",U37="D",U37="E")</formula>
    </cfRule>
    <cfRule type="expression" dxfId="159" priority="537">
      <formula>U37="B"</formula>
    </cfRule>
    <cfRule type="expression" dxfId="156" priority="545">
      <formula>U37="F"</formula>
    </cfRule>
  </conditionalFormatting>
  <conditionalFormatting sqref="Y42:Y43 Y44:Z45">
    <cfRule type="expression" dxfId="151" priority="524">
      <formula>AND(V42=0,W42=0,X42=0,Y42=0)</formula>
    </cfRule>
  </conditionalFormatting>
  <conditionalFormatting sqref="Y43">
    <cfRule type="expression" dxfId="149" priority="498">
      <formula>AND(OR(U37="A",U37="D"),W43=0,X43=0,Y43=0)</formula>
    </cfRule>
    <cfRule type="expression" dxfId="148" priority="513">
      <formula>U37="D"</formula>
    </cfRule>
    <cfRule type="expression" dxfId="150" priority="528">
      <formula>OR(U37="B",U37="C")</formula>
    </cfRule>
    <cfRule type="expression" dxfId="147" priority="543">
      <formula>U37="A"</formula>
    </cfRule>
  </conditionalFormatting>
  <conditionalFormatting sqref="Y52">
    <cfRule type="expression" dxfId="146" priority="253">
      <formula>AND(U47="E",V52=0,W52=0,X52=0,Y52=0)</formula>
    </cfRule>
    <cfRule type="expression" dxfId="144" priority="257">
      <formula>AND(U47="G",W52=0,X52=0,Y52=0)</formula>
    </cfRule>
    <cfRule type="expression" dxfId="141" priority="263">
      <formula>U47="G"</formula>
    </cfRule>
    <cfRule type="expression" dxfId="143" priority="275">
      <formula>AND(OR(U47="A",U47="C",U47="D"),X52=0,Y52=0)</formula>
    </cfRule>
    <cfRule type="expression" dxfId="140" priority="277">
      <formula>AND(U47="B",W52=0,X52=0,Y52=0)</formula>
    </cfRule>
    <cfRule type="expression" dxfId="142" priority="306">
      <formula>OR(U47="A",U47="C",U47="D",U47="E")</formula>
    </cfRule>
    <cfRule type="expression" dxfId="139" priority="310">
      <formula>U47="B"</formula>
    </cfRule>
    <cfRule type="expression" dxfId="145" priority="318">
      <formula>U47="F"</formula>
    </cfRule>
  </conditionalFormatting>
  <conditionalFormatting sqref="Y52:Y53 Y54:Z55">
    <cfRule type="expression" dxfId="138" priority="297">
      <formula>AND(V52=0,W52=0,X52=0,Y52=0)</formula>
    </cfRule>
  </conditionalFormatting>
  <conditionalFormatting sqref="Y53">
    <cfRule type="expression" dxfId="136" priority="271">
      <formula>AND(OR(U47="A",U47="D"),W53=0,X53=0,Y53=0)</formula>
    </cfRule>
    <cfRule type="expression" dxfId="134" priority="286">
      <formula>U47="D"</formula>
    </cfRule>
    <cfRule type="expression" dxfId="135" priority="301">
      <formula>OR(U47="B",U47="C")</formula>
    </cfRule>
    <cfRule type="expression" dxfId="137" priority="316">
      <formula>U47="A"</formula>
    </cfRule>
  </conditionalFormatting>
  <conditionalFormatting sqref="Y62">
    <cfRule type="expression" dxfId="126" priority="22">
      <formula>AND(U57="E",V62=0,W62=0,X62=0,Y62=0)</formula>
    </cfRule>
    <cfRule type="expression" dxfId="132" priority="26">
      <formula>AND(U57="G",W62=0,X62=0,Y62=0)</formula>
    </cfRule>
    <cfRule type="expression" dxfId="133" priority="32">
      <formula>U57="G"</formula>
    </cfRule>
    <cfRule type="expression" dxfId="129" priority="44">
      <formula>AND(OR(U57="A",U57="C",U57="D"),X62=0,Y62=0)</formula>
    </cfRule>
    <cfRule type="expression" dxfId="130" priority="46">
      <formula>AND(U57="B",W62=0,X62=0,Y62=0)</formula>
    </cfRule>
    <cfRule type="expression" dxfId="127" priority="75">
      <formula>OR(U57="A",U57="C",U57="D",U57="E")</formula>
    </cfRule>
    <cfRule type="expression" dxfId="128" priority="79">
      <formula>U57="B"</formula>
    </cfRule>
    <cfRule type="expression" dxfId="131" priority="87">
      <formula>U57="F"</formula>
    </cfRule>
  </conditionalFormatting>
  <conditionalFormatting sqref="Y62:Y63 Y64:Z65">
    <cfRule type="expression" dxfId="125" priority="66">
      <formula>AND(V62=0,W62=0,X62=0,Y62=0)</formula>
    </cfRule>
  </conditionalFormatting>
  <conditionalFormatting sqref="Y63">
    <cfRule type="expression" dxfId="121" priority="40">
      <formula>AND(OR(U57="A",U57="D"),W63=0,X63=0,Y63=0)</formula>
    </cfRule>
    <cfRule type="expression" dxfId="123" priority="55">
      <formula>U57="D"</formula>
    </cfRule>
    <cfRule type="expression" dxfId="124" priority="70">
      <formula>OR(U57="B",U57="C")</formula>
    </cfRule>
    <cfRule type="expression" dxfId="122" priority="85">
      <formula>U57="A"</formula>
    </cfRule>
  </conditionalFormatting>
  <conditionalFormatting sqref="Y7:Z7">
    <cfRule type="expression" dxfId="120" priority="828">
      <formula>AND(Y7=0,$AQ3=1)</formula>
    </cfRule>
  </conditionalFormatting>
  <conditionalFormatting sqref="Y8:Z8">
    <cfRule type="expression" dxfId="119" priority="827">
      <formula>Y8=0</formula>
    </cfRule>
  </conditionalFormatting>
  <conditionalFormatting sqref="Y11:Z11">
    <cfRule type="expression" dxfId="118" priority="823">
      <formula>AND(V11=0,W11=0,X11=0,Y11=0)</formula>
    </cfRule>
  </conditionalFormatting>
  <conditionalFormatting sqref="Y17:Z17">
    <cfRule type="expression" dxfId="117" priority="744">
      <formula>AND(Y17=0,$AQ6=1)</formula>
    </cfRule>
  </conditionalFormatting>
  <conditionalFormatting sqref="Y18:Z18">
    <cfRule type="expression" dxfId="116" priority="742">
      <formula>Y18=0</formula>
    </cfRule>
  </conditionalFormatting>
  <conditionalFormatting sqref="Y21:Z21">
    <cfRule type="expression" dxfId="115" priority="738">
      <formula>AND(V21=0,W21=0,X21=0,Y21=0)</formula>
    </cfRule>
  </conditionalFormatting>
  <conditionalFormatting sqref="Y27:Z27">
    <cfRule type="expression" dxfId="114" priority="658">
      <formula>AND(Y27=0,$AQ9=1)</formula>
    </cfRule>
  </conditionalFormatting>
  <conditionalFormatting sqref="Y28:Z28">
    <cfRule type="expression" dxfId="113" priority="656">
      <formula>Y28=0</formula>
    </cfRule>
  </conditionalFormatting>
  <conditionalFormatting sqref="Y31:Z31">
    <cfRule type="expression" dxfId="112" priority="652">
      <formula>AND(V31=0,W31=0,X31=0,Y31=0)</formula>
    </cfRule>
  </conditionalFormatting>
  <conditionalFormatting sqref="Y40:Z40">
    <cfRule type="expression" dxfId="111" priority="540">
      <formula>AND(Y40=0,$AQ3=1)</formula>
    </cfRule>
  </conditionalFormatting>
  <conditionalFormatting sqref="Y44:Z44">
    <cfRule type="expression" dxfId="110" priority="520">
      <formula>U37="A"</formula>
    </cfRule>
  </conditionalFormatting>
  <conditionalFormatting sqref="Y50:Z50">
    <cfRule type="expression" dxfId="109" priority="313">
      <formula>AND(Y50=0,$AQ6=1)</formula>
    </cfRule>
  </conditionalFormatting>
  <conditionalFormatting sqref="Y54:Z54">
    <cfRule type="expression" dxfId="108" priority="293">
      <formula>U47="A"</formula>
    </cfRule>
  </conditionalFormatting>
  <conditionalFormatting sqref="Y60:Z60">
    <cfRule type="expression" dxfId="107" priority="82">
      <formula>AND(Y60=0,$AQ9=1)</formula>
    </cfRule>
  </conditionalFormatting>
  <conditionalFormatting sqref="Y64:Z64">
    <cfRule type="expression" dxfId="106" priority="62">
      <formula>U57="A"</formula>
    </cfRule>
  </conditionalFormatting>
  <conditionalFormatting sqref="Z9">
    <cfRule type="expression" dxfId="104" priority="812">
      <formula>U4="G"</formula>
    </cfRule>
    <cfRule type="expression" dxfId="105" priority="816">
      <formula>OR(U4="D",U4="E")</formula>
    </cfRule>
  </conditionalFormatting>
  <conditionalFormatting sqref="Z10">
    <cfRule type="expression" dxfId="103" priority="805">
      <formula>U4="D"</formula>
    </cfRule>
  </conditionalFormatting>
  <conditionalFormatting sqref="Z19">
    <cfRule type="expression" dxfId="102" priority="727">
      <formula>U14="G"</formula>
    </cfRule>
    <cfRule type="expression" dxfId="101" priority="731">
      <formula>OR(U14="D",U14="E")</formula>
    </cfRule>
  </conditionalFormatting>
  <conditionalFormatting sqref="Z20">
    <cfRule type="expression" dxfId="100" priority="720">
      <formula>U14="D"</formula>
    </cfRule>
  </conditionalFormatting>
  <conditionalFormatting sqref="Z29">
    <cfRule type="expression" dxfId="99" priority="641">
      <formula>U24="G"</formula>
    </cfRule>
    <cfRule type="expression" dxfId="98" priority="645">
      <formula>OR(U24="D",U24="E")</formula>
    </cfRule>
  </conditionalFormatting>
  <conditionalFormatting sqref="Z30">
    <cfRule type="expression" dxfId="97" priority="634">
      <formula>U24="D"</formula>
    </cfRule>
  </conditionalFormatting>
  <conditionalFormatting sqref="Z42">
    <cfRule type="expression" dxfId="96" priority="9">
      <formula>U37="G"</formula>
    </cfRule>
    <cfRule type="expression" dxfId="95" priority="10">
      <formula>OR(U37="D",U37="E")</formula>
    </cfRule>
  </conditionalFormatting>
  <conditionalFormatting sqref="Z43">
    <cfRule type="expression" dxfId="94" priority="478">
      <formula>U37="D"</formula>
    </cfRule>
  </conditionalFormatting>
  <conditionalFormatting sqref="Z52">
    <cfRule type="expression" dxfId="92" priority="248">
      <formula>U47="G"</formula>
    </cfRule>
    <cfRule type="expression" dxfId="93" priority="249">
      <formula>OR(U47="D",U47="E")</formula>
    </cfRule>
  </conditionalFormatting>
  <conditionalFormatting sqref="Z53">
    <cfRule type="expression" dxfId="91" priority="247">
      <formula>U47="D"</formula>
    </cfRule>
  </conditionalFormatting>
  <conditionalFormatting sqref="Z62">
    <cfRule type="expression" dxfId="90" priority="17">
      <formula>U57="G"</formula>
    </cfRule>
    <cfRule type="expression" dxfId="89" priority="18">
      <formula>OR(U57="D",U57="E")</formula>
    </cfRule>
  </conditionalFormatting>
  <conditionalFormatting sqref="Z63">
    <cfRule type="expression" dxfId="88" priority="16">
      <formula>U57="D"</formula>
    </cfRule>
  </conditionalFormatting>
  <conditionalFormatting sqref="AA9">
    <cfRule type="expression" dxfId="86" priority="813">
      <formula>U4="G"</formula>
    </cfRule>
    <cfRule type="expression" dxfId="87" priority="819">
      <formula>OR(U4="D",U4="E")</formula>
    </cfRule>
  </conditionalFormatting>
  <conditionalFormatting sqref="AA10">
    <cfRule type="expression" dxfId="85" priority="806">
      <formula>U4="D"</formula>
    </cfRule>
  </conditionalFormatting>
  <conditionalFormatting sqref="AA19">
    <cfRule type="expression" dxfId="83" priority="728">
      <formula>U14="G"</formula>
    </cfRule>
    <cfRule type="expression" dxfId="84" priority="734">
      <formula>OR(U14="D",U14="E")</formula>
    </cfRule>
  </conditionalFormatting>
  <conditionalFormatting sqref="AA20">
    <cfRule type="expression" dxfId="82" priority="721">
      <formula>U14="D"</formula>
    </cfRule>
  </conditionalFormatting>
  <conditionalFormatting sqref="AA29">
    <cfRule type="expression" dxfId="81" priority="642">
      <formula>U24="G"</formula>
    </cfRule>
    <cfRule type="expression" dxfId="80" priority="648">
      <formula>OR(U24="D",U24="E")</formula>
    </cfRule>
  </conditionalFormatting>
  <conditionalFormatting sqref="AA30">
    <cfRule type="expression" dxfId="79" priority="635">
      <formula>U24="D"</formula>
    </cfRule>
  </conditionalFormatting>
  <conditionalFormatting sqref="AA42">
    <cfRule type="expression" dxfId="77" priority="501">
      <formula>AND(OR(U37="A",U37="C",U37="D"),X42=0,Y42=0,AA42=0)</formula>
    </cfRule>
    <cfRule type="expression" dxfId="76" priority="532">
      <formula>OR(U37="A",U37="C",U37="D",U37="E")</formula>
    </cfRule>
    <cfRule type="expression" dxfId="78" priority="536">
      <formula>OR(U37="B",U37="F",U37="G")</formula>
    </cfRule>
  </conditionalFormatting>
  <conditionalFormatting sqref="AA43">
    <cfRule type="expression" dxfId="75" priority="481">
      <formula>U37="C"</formula>
    </cfRule>
    <cfRule type="expression" dxfId="73" priority="515">
      <formula>U37="D"</formula>
    </cfRule>
    <cfRule type="expression" dxfId="72" priority="517">
      <formula>OR(U37="B",U37="C")</formula>
    </cfRule>
    <cfRule type="expression" dxfId="74" priority="542">
      <formula>U37="A"</formula>
    </cfRule>
  </conditionalFormatting>
  <conditionalFormatting sqref="AA44">
    <cfRule type="expression" dxfId="71" priority="519">
      <formula>U37="A"</formula>
    </cfRule>
  </conditionalFormatting>
  <conditionalFormatting sqref="AA52">
    <cfRule type="expression" dxfId="70" priority="274">
      <formula>AND(OR(U47="A",U47="C",U47="D"),X52=0,Y52=0,AA52=0)</formula>
    </cfRule>
    <cfRule type="expression" dxfId="69" priority="305">
      <formula>OR(U47="A",U47="C",U47="D",U47="E")</formula>
    </cfRule>
    <cfRule type="expression" dxfId="68" priority="309">
      <formula>OR(U47="B",U47="F",U47="G")</formula>
    </cfRule>
  </conditionalFormatting>
  <conditionalFormatting sqref="AA53">
    <cfRule type="expression" dxfId="67" priority="254">
      <formula>U47="C"</formula>
    </cfRule>
    <cfRule type="expression" dxfId="64" priority="288">
      <formula>U47="D"</formula>
    </cfRule>
    <cfRule type="expression" dxfId="65" priority="290">
      <formula>OR(U47="B",U47="C")</formula>
    </cfRule>
    <cfRule type="expression" dxfId="66" priority="315">
      <formula>U47="A"</formula>
    </cfRule>
  </conditionalFormatting>
  <conditionalFormatting sqref="AA54">
    <cfRule type="expression" dxfId="63" priority="292">
      <formula>U47="A"</formula>
    </cfRule>
  </conditionalFormatting>
  <conditionalFormatting sqref="AA62">
    <cfRule type="expression" dxfId="60" priority="43">
      <formula>AND(OR(U57="A",U57="C",U57="D"),X62=0,Y62=0,AA62=0)</formula>
    </cfRule>
    <cfRule type="expression" dxfId="62" priority="74">
      <formula>OR(U57="A",U57="C",U57="D",U57="E")</formula>
    </cfRule>
    <cfRule type="expression" dxfId="61" priority="78">
      <formula>OR(U57="B",U57="F",U57="G")</formula>
    </cfRule>
  </conditionalFormatting>
  <conditionalFormatting sqref="AA63">
    <cfRule type="expression" dxfId="59" priority="23">
      <formula>U57="C"</formula>
    </cfRule>
    <cfRule type="expression" dxfId="58" priority="57">
      <formula>U57="D"</formula>
    </cfRule>
    <cfRule type="expression" dxfId="57" priority="59">
      <formula>OR(U57="B",U57="C")</formula>
    </cfRule>
    <cfRule type="expression" dxfId="56" priority="84">
      <formula>U57="A"</formula>
    </cfRule>
  </conditionalFormatting>
  <conditionalFormatting sqref="AA64">
    <cfRule type="expression" dxfId="55" priority="61">
      <formula>U57="A"</formula>
    </cfRule>
  </conditionalFormatting>
  <conditionalFormatting sqref="AA8:AB8">
    <cfRule type="expression" dxfId="54" priority="826">
      <formula>AND(Y8=0,AA8=0)</formula>
    </cfRule>
  </conditionalFormatting>
  <conditionalFormatting sqref="AA11:AB11">
    <cfRule type="expression" dxfId="53" priority="820">
      <formula>AND(V11=0,W11=0,X11=0,Y11=0,AA11=0)</formula>
    </cfRule>
  </conditionalFormatting>
  <conditionalFormatting sqref="AA18:AB18">
    <cfRule type="expression" dxfId="52" priority="741">
      <formula>AND(Y18=0,AA18=0)</formula>
    </cfRule>
  </conditionalFormatting>
  <conditionalFormatting sqref="AA21:AB21">
    <cfRule type="expression" dxfId="51" priority="735">
      <formula>AND(V21=0,W21=0,X21=0,Y21=0,AA21=0)</formula>
    </cfRule>
  </conditionalFormatting>
  <conditionalFormatting sqref="AA28:AB28">
    <cfRule type="expression" dxfId="50" priority="655">
      <formula>AND(Y28=0,AA28=0)</formula>
    </cfRule>
  </conditionalFormatting>
  <conditionalFormatting sqref="AA31:AB31">
    <cfRule type="expression" dxfId="49" priority="649">
      <formula>AND(V31=0,W31=0,X31=0,Y31=0,AA31=0)</formula>
    </cfRule>
  </conditionalFormatting>
  <conditionalFormatting sqref="AA41:AB41">
    <cfRule type="expression" dxfId="48" priority="539">
      <formula>AND(Y41=0,AA41=0)</formula>
    </cfRule>
  </conditionalFormatting>
  <conditionalFormatting sqref="AA51:AB51">
    <cfRule type="expression" dxfId="47" priority="312">
      <formula>AND(Y51=0,AA51=0)</formula>
    </cfRule>
  </conditionalFormatting>
  <conditionalFormatting sqref="AA61:AB61">
    <cfRule type="expression" dxfId="46" priority="81">
      <formula>AND(Y61=0,AA61=0)</formula>
    </cfRule>
  </conditionalFormatting>
  <conditionalFormatting sqref="AB9">
    <cfRule type="expression" dxfId="44" priority="814">
      <formula>U4="G"</formula>
    </cfRule>
    <cfRule type="expression" dxfId="45" priority="818">
      <formula>OR(U4="D",U4="E")</formula>
    </cfRule>
  </conditionalFormatting>
  <conditionalFormatting sqref="AB10">
    <cfRule type="expression" dxfId="43" priority="808">
      <formula>U4="D"</formula>
    </cfRule>
  </conditionalFormatting>
  <conditionalFormatting sqref="AB17">
    <cfRule type="expression" dxfId="42" priority="743">
      <formula>AND(Z17=0,AB17=0)</formula>
    </cfRule>
  </conditionalFormatting>
  <conditionalFormatting sqref="AB19">
    <cfRule type="expression" dxfId="40" priority="729">
      <formula>U14="G"</formula>
    </cfRule>
    <cfRule type="expression" dxfId="41" priority="733">
      <formula>OR(U14="D",U14="E")</formula>
    </cfRule>
  </conditionalFormatting>
  <conditionalFormatting sqref="AB20">
    <cfRule type="expression" dxfId="39" priority="723">
      <formula>U14="D"</formula>
    </cfRule>
  </conditionalFormatting>
  <conditionalFormatting sqref="AB27">
    <cfRule type="expression" dxfId="38" priority="657">
      <formula>AND(Z27=0,AB27=0)</formula>
    </cfRule>
  </conditionalFormatting>
  <conditionalFormatting sqref="AB29">
    <cfRule type="expression" dxfId="37" priority="643">
      <formula>U24="G"</formula>
    </cfRule>
    <cfRule type="expression" dxfId="36" priority="647">
      <formula>OR(U24="D",U24="E")</formula>
    </cfRule>
  </conditionalFormatting>
  <conditionalFormatting sqref="AB30">
    <cfRule type="expression" dxfId="35" priority="637">
      <formula>U24="D"</formula>
    </cfRule>
  </conditionalFormatting>
  <conditionalFormatting sqref="AB40">
    <cfRule type="expression" dxfId="34" priority="477">
      <formula>AB40=0</formula>
    </cfRule>
  </conditionalFormatting>
  <conditionalFormatting sqref="AB42">
    <cfRule type="expression" dxfId="32" priority="5">
      <formula>U37="G"</formula>
    </cfRule>
    <cfRule type="expression" dxfId="33" priority="6">
      <formula>OR(U37="D",U37="E")</formula>
    </cfRule>
  </conditionalFormatting>
  <conditionalFormatting sqref="AB43">
    <cfRule type="expression" dxfId="31" priority="479">
      <formula>U37="D"</formula>
    </cfRule>
  </conditionalFormatting>
  <conditionalFormatting sqref="AB44">
    <cfRule type="expression" dxfId="29" priority="475">
      <formula>X37="A"</formula>
    </cfRule>
    <cfRule type="expression" dxfId="30" priority="476">
      <formula>AND(Y44=0,Z44=0,AA44=0,AB44=0)</formula>
    </cfRule>
  </conditionalFormatting>
  <conditionalFormatting sqref="AB50">
    <cfRule type="expression" dxfId="28" priority="246">
      <formula>AB50=0</formula>
    </cfRule>
  </conditionalFormatting>
  <conditionalFormatting sqref="AB52">
    <cfRule type="expression" dxfId="26" priority="250">
      <formula>U47="G"</formula>
    </cfRule>
    <cfRule type="expression" dxfId="27" priority="251">
      <formula>OR(U47="D",U47="E")</formula>
    </cfRule>
  </conditionalFormatting>
  <conditionalFormatting sqref="AB53">
    <cfRule type="expression" dxfId="25" priority="252">
      <formula>U47="D"</formula>
    </cfRule>
  </conditionalFormatting>
  <conditionalFormatting sqref="AB54">
    <cfRule type="expression" dxfId="23" priority="244">
      <formula>X47="A"</formula>
    </cfRule>
    <cfRule type="expression" dxfId="24" priority="245">
      <formula>AND(Y54=0,Z54=0,AA54=0,AB54=0)</formula>
    </cfRule>
  </conditionalFormatting>
  <conditionalFormatting sqref="AB60">
    <cfRule type="expression" dxfId="22" priority="15">
      <formula>AB60=0</formula>
    </cfRule>
  </conditionalFormatting>
  <conditionalFormatting sqref="AB62">
    <cfRule type="expression" dxfId="21" priority="19">
      <formula>U57="G"</formula>
    </cfRule>
    <cfRule type="expression" dxfId="20" priority="20">
      <formula>OR(U57="D",U57="E")</formula>
    </cfRule>
  </conditionalFormatting>
  <conditionalFormatting sqref="AB63">
    <cfRule type="expression" dxfId="19" priority="21">
      <formula>U57="D"</formula>
    </cfRule>
  </conditionalFormatting>
  <conditionalFormatting sqref="AB64">
    <cfRule type="expression" dxfId="17" priority="13">
      <formula>X57="A"</formula>
    </cfRule>
    <cfRule type="expression" dxfId="18" priority="14">
      <formula>AND(Y64=0,Z64=0,AA64=0,AB64=0)</formula>
    </cfRule>
  </conditionalFormatting>
  <conditionalFormatting sqref="AC10">
    <cfRule type="expression" dxfId="16" priority="807">
      <formula>U4="D"</formula>
    </cfRule>
  </conditionalFormatting>
  <conditionalFormatting sqref="AC20">
    <cfRule type="expression" dxfId="15" priority="722">
      <formula>U14="D"</formula>
    </cfRule>
  </conditionalFormatting>
  <conditionalFormatting sqref="AC30">
    <cfRule type="expression" dxfId="14" priority="636">
      <formula>U24="D"</formula>
    </cfRule>
  </conditionalFormatting>
  <conditionalFormatting sqref="AC43">
    <cfRule type="expression" dxfId="12" priority="514">
      <formula>U37="D"</formula>
    </cfRule>
    <cfRule type="expression" dxfId="13" priority="516">
      <formula>OR(U37="B",U37="C")</formula>
    </cfRule>
  </conditionalFormatting>
  <conditionalFormatting sqref="AC44">
    <cfRule type="expression" dxfId="11" priority="518">
      <formula>U37="A"</formula>
    </cfRule>
  </conditionalFormatting>
  <conditionalFormatting sqref="AC53">
    <cfRule type="expression" dxfId="10" priority="287">
      <formula>U47="D"</formula>
    </cfRule>
    <cfRule type="expression" dxfId="9" priority="289">
      <formula>OR(U47="B",U47="C")</formula>
    </cfRule>
  </conditionalFormatting>
  <conditionalFormatting sqref="AC54">
    <cfRule type="expression" dxfId="8" priority="291">
      <formula>U47="A"</formula>
    </cfRule>
  </conditionalFormatting>
  <conditionalFormatting sqref="AC63">
    <cfRule type="expression" dxfId="7" priority="56">
      <formula>U57="D"</formula>
    </cfRule>
    <cfRule type="expression" dxfId="6" priority="58">
      <formula>OR(U57="B",U57="C")</formula>
    </cfRule>
  </conditionalFormatting>
  <conditionalFormatting sqref="AC64">
    <cfRule type="expression" dxfId="5" priority="60">
      <formula>U57="A"</formula>
    </cfRule>
  </conditionalFormatting>
  <conditionalFormatting sqref="AK57:AK65">
    <cfRule type="cellIs" dxfId="3" priority="3" operator="equal">
      <formula>"natu"</formula>
    </cfRule>
    <cfRule type="cellIs" dxfId="4" priority="4" operator="equal">
      <formula>"haru"</formula>
    </cfRule>
  </conditionalFormatting>
  <conditionalFormatting sqref="AM57:AM65">
    <cfRule type="cellIs" dxfId="2" priority="1" operator="equal">
      <formula>"huyu"</formula>
    </cfRule>
    <cfRule type="cellIs" dxfId="1" priority="2" operator="equal">
      <formula>"aki"</formula>
    </cfRule>
  </conditionalFormatting>
  <conditionalFormatting sqref="BB1:BB9 BF1:BF9">
    <cfRule type="expression" dxfId="0" priority="955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⑩ｘ11ミックス</vt:lpstr>
      <vt:lpstr>⑩ｘ11ミックス!aki</vt:lpstr>
      <vt:lpstr>⑩ｘ11ミックス!haru</vt:lpstr>
      <vt:lpstr>⑩ｘ11ミックス!huyu</vt:lpstr>
      <vt:lpstr>⑩ｘ11ミックス!nasi</vt:lpstr>
      <vt:lpstr>⑩ｘ11ミックス!natu</vt:lpstr>
      <vt:lpstr>⑩ｘ11ミックス!Print_Area</vt:lpstr>
      <vt:lpstr>⑩ｘ11ミックス!zero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2025-07-07T15:05:45Z</dcterms:created>
  <dcterms:modified xsi:type="dcterms:W3CDTF">2025-07-07T15:05:53Z</dcterms:modified>
</cp:coreProperties>
</file>